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CC70\網路備份\公告檔\月報\可用資金變化情\"/>
    </mc:Choice>
  </mc:AlternateContent>
  <bookViews>
    <workbookView xWindow="600" yWindow="180" windowWidth="15600" windowHeight="10215" activeTab="3"/>
  </bookViews>
  <sheets>
    <sheet name="第一季" sheetId="1" r:id="rId1"/>
    <sheet name="第二季" sheetId="2" r:id="rId2"/>
    <sheet name="第三季" sheetId="3" r:id="rId3"/>
    <sheet name="第四季" sheetId="4" r:id="rId4"/>
  </sheets>
  <calcPr calcId="152511"/>
</workbook>
</file>

<file path=xl/calcChain.xml><?xml version="1.0" encoding="utf-8"?>
<calcChain xmlns="http://schemas.openxmlformats.org/spreadsheetml/2006/main">
  <c r="H33" i="4" l="1"/>
  <c r="H14" i="4"/>
  <c r="G14" i="4"/>
  <c r="H9" i="4"/>
  <c r="G9" i="4"/>
  <c r="H5" i="4"/>
  <c r="H22" i="4" s="1"/>
  <c r="G5" i="4"/>
  <c r="G22" i="4" s="1"/>
  <c r="H32" i="3" l="1"/>
  <c r="H14" i="3"/>
  <c r="G14" i="3"/>
  <c r="H9" i="3"/>
  <c r="G9" i="3"/>
  <c r="H5" i="3"/>
  <c r="G5" i="3"/>
  <c r="G22" i="3" l="1"/>
  <c r="H22" i="3"/>
  <c r="H34" i="2"/>
  <c r="I21" i="2"/>
  <c r="I20" i="2"/>
  <c r="I19" i="2"/>
  <c r="I18" i="2"/>
  <c r="I17" i="2"/>
  <c r="I16" i="2"/>
  <c r="I15" i="2"/>
  <c r="H14" i="2"/>
  <c r="I14" i="2" s="1"/>
  <c r="G14" i="2"/>
  <c r="I13" i="2"/>
  <c r="I12" i="2"/>
  <c r="I11" i="2"/>
  <c r="I10" i="2"/>
  <c r="H9" i="2"/>
  <c r="I9" i="2" s="1"/>
  <c r="G9" i="2"/>
  <c r="I8" i="2"/>
  <c r="I7" i="2"/>
  <c r="I6" i="2"/>
  <c r="H5" i="2"/>
  <c r="G5" i="2"/>
  <c r="G22" i="2" s="1"/>
  <c r="H22" i="2" l="1"/>
  <c r="I22" i="2" s="1"/>
  <c r="I5" i="2"/>
  <c r="I6" i="1"/>
  <c r="I7" i="1"/>
  <c r="I8" i="1"/>
  <c r="I10" i="1"/>
  <c r="I11" i="1"/>
  <c r="I12" i="1"/>
  <c r="I13" i="1"/>
  <c r="I15" i="1"/>
  <c r="I16" i="1"/>
  <c r="I17" i="1"/>
  <c r="I18" i="1"/>
  <c r="I19" i="1"/>
  <c r="I20" i="1"/>
  <c r="I21" i="1"/>
  <c r="G14" i="1"/>
  <c r="G9" i="1"/>
  <c r="G5" i="1"/>
  <c r="G22" i="1" l="1"/>
  <c r="H34" i="1" l="1"/>
  <c r="H14" i="1"/>
  <c r="I14" i="1" s="1"/>
  <c r="H9" i="1"/>
  <c r="I9" i="1" s="1"/>
  <c r="H5" i="1"/>
  <c r="I5" i="1" s="1"/>
  <c r="H22" i="1" l="1"/>
  <c r="I22" i="1" s="1"/>
</calcChain>
</file>

<file path=xl/sharedStrings.xml><?xml version="1.0" encoding="utf-8"?>
<sst xmlns="http://schemas.openxmlformats.org/spreadsheetml/2006/main" count="193" uniqueCount="115">
  <si>
    <t>單位:千元</t>
  </si>
  <si>
    <t>項目</t>
  </si>
  <si>
    <t>期初金額</t>
  </si>
  <si>
    <t>期末金額</t>
  </si>
  <si>
    <t xml:space="preserve">  流動金融資產屬存款期間三個月以上，一年內到期之定期存款之部（5）</t>
    <phoneticPr fontId="4" type="noConversion"/>
  </si>
  <si>
    <t xml:space="preserve">用人費用                                                                                            </t>
  </si>
  <si>
    <t xml:space="preserve">服務費用                                                                                            </t>
  </si>
  <si>
    <t xml:space="preserve">材料及用品費                                                                                        </t>
  </si>
  <si>
    <t xml:space="preserve">租金與利息                                                                                          </t>
  </si>
  <si>
    <t xml:space="preserve">折舊、折耗及攤銷                                                                                    </t>
  </si>
  <si>
    <t xml:space="preserve">稅捐與規費（強制費）                                                                                </t>
  </si>
  <si>
    <t xml:space="preserve">會費、捐助、補助、分攤、救助（濟）與交流活動費                                                      </t>
  </si>
  <si>
    <t>總    計</t>
  </si>
  <si>
    <r>
      <t>國立臺中科技大學可用資金變化情形</t>
    </r>
    <r>
      <rPr>
        <sz val="14"/>
        <color theme="1"/>
        <rFont val="標楷體"/>
        <family val="4"/>
        <charset val="136"/>
      </rPr>
      <t>（執行情形公告）</t>
    </r>
    <phoneticPr fontId="4" type="noConversion"/>
  </si>
  <si>
    <t>現金及定存(D=1+2+3)</t>
    <phoneticPr fontId="4" type="noConversion"/>
  </si>
  <si>
    <t xml:space="preserve">  現金（1）</t>
    <phoneticPr fontId="4" type="noConversion"/>
  </si>
  <si>
    <t xml:space="preserve">  存款期間三個月以上，一年內到期之定期存款（2）</t>
    <phoneticPr fontId="4" type="noConversion"/>
  </si>
  <si>
    <t xml:space="preserve">  存款期間一年以上到期之定期存款（3）</t>
    <phoneticPr fontId="4" type="noConversion"/>
  </si>
  <si>
    <t>+短期可變現資產(E=4-5+6+7)</t>
    <phoneticPr fontId="4" type="noConversion"/>
  </si>
  <si>
    <t xml:space="preserve">  流動金融資產(4)</t>
    <phoneticPr fontId="4" type="noConversion"/>
  </si>
  <si>
    <t xml:space="preserve">  應收款項(6)</t>
    <phoneticPr fontId="4" type="noConversion"/>
  </si>
  <si>
    <t xml:space="preserve">  短期貸墊款(7)</t>
    <phoneticPr fontId="4" type="noConversion"/>
  </si>
  <si>
    <t>-短期須償還負債(F=8-9+10+11+12-13)</t>
    <phoneticPr fontId="4" type="noConversion"/>
  </si>
  <si>
    <t xml:space="preserve">  流動負債(8)</t>
    <phoneticPr fontId="4" type="noConversion"/>
  </si>
  <si>
    <t xml:space="preserve">    預收收入屬指定經常門支出捐贈款已提撥準備金之部(9)</t>
    <phoneticPr fontId="4" type="noConversion"/>
  </si>
  <si>
    <t xml:space="preserve">  存入保證金(10)        </t>
    <phoneticPr fontId="4" type="noConversion"/>
  </si>
  <si>
    <t xml:space="preserve">  應付保管款(11)</t>
    <phoneticPr fontId="4" type="noConversion"/>
  </si>
  <si>
    <t xml:space="preserve">  暫收及待結轉帳項(12)</t>
    <phoneticPr fontId="4" type="noConversion"/>
  </si>
  <si>
    <t xml:space="preserve">    暫收及待結轉帳項屬指定動產、不動產及其他資產之捐贈款已提撥準備金之部(13)</t>
    <phoneticPr fontId="4" type="noConversion"/>
  </si>
  <si>
    <t>-資本門補助計畫尚未執行數（G）</t>
    <phoneticPr fontId="4" type="noConversion"/>
  </si>
  <si>
    <t>可用資金(H=D+E-F-G)</t>
    <phoneticPr fontId="4" type="noConversion"/>
  </si>
  <si>
    <t>109年3月31日</t>
    <phoneticPr fontId="4" type="noConversion"/>
  </si>
  <si>
    <t>一、截至109年3月31日各支出用途說明如下：</t>
    <phoneticPr fontId="4" type="noConversion"/>
  </si>
  <si>
    <t>二、截至109年3月31日可用資金期初金額與期末金額之差異原因如下：</t>
    <phoneticPr fontId="4" type="noConversion"/>
  </si>
  <si>
    <t>2.存款期間三個月以上，一年內到期之定期存款期末金額較期初金額增加8,000萬元，主要係將尚未支用之現金轉列為定期存款增加所致。</t>
    <phoneticPr fontId="4" type="noConversion"/>
  </si>
  <si>
    <t>3.存款期間一年以上到期之定期存款期末金額較期初金額增加9,450萬元，主要係將尚未支用之現金轉列為定期存款增加所致。</t>
    <phoneticPr fontId="4" type="noConversion"/>
  </si>
  <si>
    <t>4.流動金融資產期末金額較期初金額增加8,000萬元，主要係尚未支用之現金轉列為定期存款增加所致。</t>
    <phoneticPr fontId="4" type="noConversion"/>
  </si>
  <si>
    <t>5.應收款項期末金額較期初金額增加4,591萬6千元，主要係應收教育部教學研究補助收入所致。</t>
    <phoneticPr fontId="4" type="noConversion"/>
  </si>
  <si>
    <t>1.現金期末金額較期初金額增加1,476萬3千元，主要係教育部及其他基金、政府計畫補助收入及108學年度第二學期各學制學雜費收入收繳入庫所致。</t>
    <phoneticPr fontId="4" type="noConversion"/>
  </si>
  <si>
    <r>
      <t>6.短期貸墊款期末金額較期初金額減少3,540萬3千元，主要係教育部核撥本校先行墊付退休人員退休金及補償金所致</t>
    </r>
    <r>
      <rPr>
        <sz val="12"/>
        <rFont val="標楷體"/>
        <family val="4"/>
        <charset val="136"/>
      </rPr>
      <t>。</t>
    </r>
    <phoneticPr fontId="4" type="noConversion"/>
  </si>
  <si>
    <t>7.流動負債期末金額較期初金額減少1,971萬8千元，主要係支付百年校慶活動款、學生團體保險、校園清潔暨垃圾清運費、建築物耐震能力詳細評估</t>
    <phoneticPr fontId="4" type="noConversion"/>
  </si>
  <si>
    <t xml:space="preserve">  作業技術服務費、國中小代理代課教師暨幼兒園教保服務人員人才庫平台客服及管理維運等應付款項所致。</t>
    <phoneticPr fontId="4" type="noConversion"/>
  </si>
  <si>
    <t>8.存入保證金期末金額較期初金額減少208萬9千元，主要係退還廠商押標金及履約保證金所致。</t>
    <phoneticPr fontId="4" type="noConversion"/>
  </si>
  <si>
    <t>9.資本門補助計畫尚未執行數期末金額較期初金額減少11萬4千元，主要係教學實踐計畫購置教學設備所致。</t>
    <phoneticPr fontId="4" type="noConversion"/>
  </si>
  <si>
    <t>綜上所述，可用資金期末金額較期初金額增加2億2,169萬7千元。</t>
    <phoneticPr fontId="4" type="noConversion"/>
  </si>
  <si>
    <t>109年6月30日</t>
    <phoneticPr fontId="4" type="noConversion"/>
  </si>
  <si>
    <t>一、截至109年6月30日各支出用途說明如下：</t>
    <phoneticPr fontId="4" type="noConversion"/>
  </si>
  <si>
    <t>二、截至109年6月30日可用資金期初金額與期末金額之差異原因如下：</t>
    <phoneticPr fontId="4" type="noConversion"/>
  </si>
  <si>
    <t>3.存款期間一年以上到期之定期存款期末金額較期初金額增加7億2,130萬元，主要係將尚未支用之現金轉列為定期存款增加所致。</t>
    <phoneticPr fontId="4" type="noConversion"/>
  </si>
  <si>
    <r>
      <t>6.短期貸墊款期末金額較期初金額減少3,657萬3千元，主要係教育部核撥本校先行墊付退休人員退休金及補償金所致</t>
    </r>
    <r>
      <rPr>
        <sz val="12"/>
        <rFont val="標楷體"/>
        <family val="4"/>
        <charset val="136"/>
      </rPr>
      <t>。</t>
    </r>
    <phoneticPr fontId="4" type="noConversion"/>
  </si>
  <si>
    <t>7.流動負債期末金額較期初金額減少3,993萬8千元，主要係支付百年校慶活動款、學生團體保險、校園清潔暨垃圾清運費、建築物耐震能力詳細評估</t>
    <phoneticPr fontId="4" type="noConversion"/>
  </si>
  <si>
    <t>9.資本門補助計畫尚未執行數期末金額較期初金額減少10萬8千元，主要係教學實踐計畫購置教學設備所致。</t>
    <phoneticPr fontId="4" type="noConversion"/>
  </si>
  <si>
    <t>綜上所述，可用資金期末金額較期初金額增加9,813萬6千元。</t>
    <phoneticPr fontId="4" type="noConversion"/>
  </si>
  <si>
    <t>1.現金期末金額較期初金額減少1億9,867萬8千元，主要係教育部及其他基金、政府計畫補助收入、108學年度第二學期各學制學雜費收入收繳入庫及將尚</t>
    <phoneticPr fontId="4" type="noConversion"/>
  </si>
  <si>
    <t>4.流動金融資產期末金額較期初金額減少4億300萬元，主要係將尚未支用之現金轉列為一年以上到期之定期存款所致。</t>
    <phoneticPr fontId="4" type="noConversion"/>
  </si>
  <si>
    <t>2.存款期間三個月以上，一年內到期之定期存款期末金額較期初金額減少4億300萬元，主要係將尚未支用之現金轉列為一年以上到期之定期存款所致。</t>
    <phoneticPr fontId="4" type="noConversion"/>
  </si>
  <si>
    <t xml:space="preserve">  未支用之現金轉列為一年以上到期之定期存款所致。</t>
    <phoneticPr fontId="4" type="noConversion"/>
  </si>
  <si>
    <t>5.應收款項期末金額較期初金額減少2,220萬6千元，主要係收教育部及其他政府機關計畫補助款及產學合作計畫款所致。</t>
    <phoneticPr fontId="4" type="noConversion"/>
  </si>
  <si>
    <t>8.存入保證金期末金額較期初金額增加275萬3千元，主要係女生宿舍左棟耐震補強工程押標金（150萬元）及本年度標案增加，廠商繳交押標金所致。</t>
    <phoneticPr fontId="4" type="noConversion"/>
  </si>
  <si>
    <t xml:space="preserve">  作業技術服務費、國中小代理代課教師暨幼兒園教保服務人員人才庫平台客服及管理維運、108學年度教學節目播映費等應付款項所致。</t>
    <phoneticPr fontId="4" type="noConversion"/>
  </si>
  <si>
    <t>109年9月30日</t>
    <phoneticPr fontId="4" type="noConversion"/>
  </si>
  <si>
    <t>一、截至109年9月30日各支出用途說明如下：</t>
    <phoneticPr fontId="4" type="noConversion"/>
  </si>
  <si>
    <t>二、截至109年9月30日可用資金期初金額與期末金額之差異原因如下：</t>
    <phoneticPr fontId="4" type="noConversion"/>
  </si>
  <si>
    <t>3.存款期間一年以上到期之定期存款期末金額較期初金額增加9億8,470萬元，主要係將尚未支用之現金轉列為定期存款增加所致。</t>
    <phoneticPr fontId="4" type="noConversion"/>
  </si>
  <si>
    <t>2.存款期間三個月以上，一年內到期之定期存款期末金額較期初金額減少5億70萬元，主要係將尚未支用之現金轉列為一年以上到期之定期存款所致。</t>
    <phoneticPr fontId="4" type="noConversion"/>
  </si>
  <si>
    <t>4.流動金融資產期末金額較期初金額減少5億70萬元，主要係將尚未支用之現金轉列為一年以上到期之定期存款所致。</t>
    <phoneticPr fontId="4" type="noConversion"/>
  </si>
  <si>
    <t>綜上所述，可用資金期末金額較期初金額增加3億3,353萬2千元。</t>
    <phoneticPr fontId="4" type="noConversion"/>
  </si>
  <si>
    <t>1.現金期末金額較期初金額減少1億5,350萬9千元，主要係教育部及其他基金、政府計畫補助收入、108學年度第二學期及109學年度第一學期各學制學雜</t>
    <phoneticPr fontId="4" type="noConversion"/>
  </si>
  <si>
    <t xml:space="preserve">  費收入收繳入庫及將尚未支用之現金轉列為一年以上到期之定期存款所致。</t>
    <phoneticPr fontId="4" type="noConversion"/>
  </si>
  <si>
    <t>5.應收款項期末金額較期初金額減少2,222萬5千元，主要係收教育部及其他政府機關計畫補助款及產學合作計畫款所致。</t>
    <phoneticPr fontId="4" type="noConversion"/>
  </si>
  <si>
    <t>6.短期貸墊款期末金額較期初金額減少35萬9千元，主要係退休人員退休金、補償金及撫恤金等教育部核撥108年度本校先行墊付約4,819萬元，及109年度</t>
    <phoneticPr fontId="4" type="noConversion"/>
  </si>
  <si>
    <t xml:space="preserve">  本校墊付約4,762萬及其他勞健保墊付款所致。</t>
    <phoneticPr fontId="4" type="noConversion"/>
  </si>
  <si>
    <t>7.流動負債期末金額較期初金額減少2,620萬6千元，主要係支付百年校慶活動款、學生團體保險、校園清潔暨垃圾清運費、建築物耐震能力詳細評估作業</t>
    <phoneticPr fontId="4" type="noConversion"/>
  </si>
  <si>
    <t xml:space="preserve">  技術服務費、國中小代理代課教師暨幼兒園教保服務人員人才庫平台客服及管理維運、108學年度教學節目播映費及汽車停車場門禁管理功能擴充與環</t>
    <phoneticPr fontId="4" type="noConversion"/>
  </si>
  <si>
    <t xml:space="preserve">  境改善等應付款項所致。</t>
    <phoneticPr fontId="4" type="noConversion"/>
  </si>
  <si>
    <t>8.存入保證金期末金額較期初金額增加245萬4千元，主要係女生宿舍左棟耐震補強工程押標金（150萬元）及本年度標案增加，廠商繳交押標金、履約保</t>
    <phoneticPr fontId="4" type="noConversion"/>
  </si>
  <si>
    <t xml:space="preserve">  證金及保固金所致。</t>
    <phoneticPr fontId="4" type="noConversion"/>
  </si>
  <si>
    <t>9.資本門補助計畫尚未執行數期末金額較期初金額減少187萬3千元，主要係教學實踐計畫購置教學設備及大專校院因應嚴重特殊傳染性肺炎影響衝擊補助</t>
    <phoneticPr fontId="4" type="noConversion"/>
  </si>
  <si>
    <t xml:space="preserve">  購置防疫設備所致。</t>
    <phoneticPr fontId="4" type="noConversion"/>
  </si>
  <si>
    <r>
      <t>國立臺中科技大學可用資金變化情形</t>
    </r>
    <r>
      <rPr>
        <sz val="14"/>
        <color rgb="FF000000"/>
        <rFont val="標楷體"/>
        <family val="4"/>
        <charset val="136"/>
      </rPr>
      <t>（執行情形公告）</t>
    </r>
  </si>
  <si>
    <t>109年12月31日</t>
  </si>
  <si>
    <t>現金及定存(D=1+2+3)</t>
  </si>
  <si>
    <t xml:space="preserve">  現金（1）</t>
  </si>
  <si>
    <t xml:space="preserve">  存款期間三個月以上，一年內到期之定期存款（2）</t>
  </si>
  <si>
    <t xml:space="preserve">  存款期間一年以上到期之定期存款（3）</t>
  </si>
  <si>
    <t>+短期可變現資產(E=4-5+6+7)</t>
  </si>
  <si>
    <t xml:space="preserve">  流動金融資產(4)</t>
  </si>
  <si>
    <t xml:space="preserve">  流動金融資產屬存款期間三個月以上，一年內到期之定期存款之部（5）</t>
  </si>
  <si>
    <t xml:space="preserve">  應收款項(6)</t>
  </si>
  <si>
    <t xml:space="preserve">  短期貸墊款(7)</t>
  </si>
  <si>
    <t>-短期須償還負債(F=8-9+10+11+12-13)</t>
  </si>
  <si>
    <t xml:space="preserve">  流動負債(8)</t>
  </si>
  <si>
    <t xml:space="preserve">    預收收入屬指定經常門支出捐贈款已提撥準備金之部(9)</t>
  </si>
  <si>
    <t xml:space="preserve">  存入保證金(10)        </t>
  </si>
  <si>
    <t xml:space="preserve">  應付保管款(11)</t>
  </si>
  <si>
    <t xml:space="preserve">  暫收及待結轉帳項(12)</t>
  </si>
  <si>
    <t xml:space="preserve">    暫收及待結轉帳項屬指定動產、不動產及其他資產之捐贈款已提撥準備金之部(13)</t>
  </si>
  <si>
    <t>-資本門補助計畫尚未執行數（G）</t>
  </si>
  <si>
    <t>可用資金(H=D+E-F-G)</t>
  </si>
  <si>
    <t>一、截至109年12月31日各支出用途說明如下：</t>
  </si>
  <si>
    <t xml:space="preserve">短絀、賠償與保險給付                                                      </t>
  </si>
  <si>
    <t>二、截至109年12月31日可用資金期初金額與期末金額之差異原因如下：</t>
  </si>
  <si>
    <t>1.現金期末金額較期初金額減少2億6,093萬9千元，主要係教育部及其他基金、政府計畫補助收入、各學制學雜費收入收繳入庫及將尚未支用之現金轉列</t>
  </si>
  <si>
    <t xml:space="preserve">  為一年以上到期之定期存款所致。</t>
  </si>
  <si>
    <t>2.存款期間三個月以上，一年內到期之定期存款期末金額較期初金額減少7,120萬元，主要係將尚未支用之現金轉列為一年以上到期之定期存款所致。</t>
  </si>
  <si>
    <t>3.存款期間一年以上到期之定期存款期末金額較期初金額增加4億7,070萬元，主要係將尚未支用之現金轉列為定期存款增加所致。</t>
  </si>
  <si>
    <t>4.流動金融資產期末金額較期初金額減少減少7,120萬元，主要係將尚未支用之現金轉列為一年以上到期之定期存款所致。</t>
  </si>
  <si>
    <t>5.應收款項期末金額較期初金額增加841萬2千元，主要係教育部、其他政府機關計畫補助款及產學合作計畫尚未撥款所致。</t>
  </si>
  <si>
    <t>6.短期貸墊款期末金額較期初金額增加84萬1千元，主要係本校先行墊付退休人員退休金所致。</t>
  </si>
  <si>
    <t>7.流動負債期末金額較期初金額增加2,161萬5千元，主要係配合計畫執行期間將本年度未支用教育部補助收入及產學合作收入轉列為預收收入及支付百年</t>
  </si>
  <si>
    <t xml:space="preserve">  校慶活動款、建築物耐震能力詳細評估作業技術服務費及汽車停車場門禁管理功能擴充與環境改善等應付款項所致。</t>
  </si>
  <si>
    <t>8.存入保證金期末金額較期初金額增加138萬8千元，主要係女生宿舍左棟耐震補強工程押標金（150萬元）及廠商繳交保固金所致。</t>
  </si>
  <si>
    <t>9.資本門補助計畫尚未執行數期末金額較期初金額增加593萬2千元，主要係教育部專案補助多聯變冷氣系統改善計畫及大專校院校園安全設備計畫等資</t>
  </si>
  <si>
    <t xml:space="preserve">  本門補助計畫尚未執行暨購置教學設備、大專校院因應嚴重特殊傳染性肺炎影響衝擊補助購置防疫設備及繳回高教深耕計畫剩餘款所致。</t>
  </si>
  <si>
    <t>綜上所述，可用資金期末金額較期初金額增加1億1,887萬9千元。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</si>
</sst>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quot; &quot;#,##0&quot; &quot;;&quot;-&quot;#,##0&quot; &quot;;&quot; - &quot;;&quot; &quot;@&quot; &quot;"/>
    <numFmt numFmtId="177" formatCode="#,##0;[Red]&quot;-&quot;#,##0"/>
  </numFmts>
  <fonts count="10" x14ac:knownFonts="1">
    <font>
      <sz val="12"/>
      <color theme="1"/>
      <name val="新細明體"/>
      <family val="2"/>
      <charset val="136"/>
      <scheme val="minor"/>
    </font>
    <font>
      <sz val="12"/>
      <color theme="1"/>
      <name val="新細明體"/>
      <family val="2"/>
      <scheme val="minor"/>
    </font>
    <font>
      <sz val="14"/>
      <color theme="1"/>
      <name val="標楷體"/>
      <family val="4"/>
      <charset val="136"/>
    </font>
    <font>
      <sz val="20"/>
      <color theme="1"/>
      <name val="標楷體"/>
      <family val="4"/>
      <charset val="136"/>
    </font>
    <font>
      <sz val="9"/>
      <name val="新細明體"/>
      <family val="2"/>
      <charset val="136"/>
      <scheme val="minor"/>
    </font>
    <font>
      <sz val="12"/>
      <color theme="1"/>
      <name val="標楷體"/>
      <family val="4"/>
      <charset val="136"/>
    </font>
    <font>
      <sz val="12"/>
      <name val="標楷體"/>
      <family val="4"/>
      <charset val="136"/>
    </font>
    <font>
      <sz val="20"/>
      <color rgb="FF000000"/>
      <name val="標楷體"/>
      <family val="4"/>
      <charset val="136"/>
    </font>
    <font>
      <sz val="14"/>
      <color rgb="FF000000"/>
      <name val="標楷體"/>
      <family val="4"/>
      <charset val="136"/>
    </font>
    <font>
      <sz val="12"/>
      <color rgb="FF000000"/>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indexed="64"/>
      </right>
      <top style="thin">
        <color auto="1"/>
      </top>
      <bottom style="medium">
        <color indexed="64"/>
      </bottom>
      <diagonal/>
    </border>
    <border>
      <left style="thin">
        <color auto="1"/>
      </left>
      <right style="thin">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auto="1"/>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s>
  <cellStyleXfs count="2">
    <xf numFmtId="0" fontId="0" fillId="0" borderId="0">
      <alignment vertical="center"/>
    </xf>
    <xf numFmtId="0" fontId="1" fillId="0" borderId="0"/>
  </cellStyleXfs>
  <cellXfs count="74">
    <xf numFmtId="0" fontId="0" fillId="0" borderId="0" xfId="0">
      <alignment vertical="center"/>
    </xf>
    <xf numFmtId="0" fontId="2" fillId="0" borderId="0" xfId="1" applyFont="1" applyBorder="1" applyAlignment="1">
      <alignment horizontal="right"/>
    </xf>
    <xf numFmtId="0" fontId="2" fillId="0" borderId="0" xfId="1" applyFont="1"/>
    <xf numFmtId="0" fontId="2" fillId="0" borderId="2" xfId="1" applyFont="1" applyBorder="1" applyAlignment="1">
      <alignment horizontal="center" vertical="center"/>
    </xf>
    <xf numFmtId="41" fontId="2" fillId="0" borderId="3" xfId="1" applyNumberFormat="1" applyFont="1" applyBorder="1" applyAlignment="1">
      <alignment horizontal="right" vertical="center"/>
    </xf>
    <xf numFmtId="41" fontId="2" fillId="0" borderId="3" xfId="1" applyNumberFormat="1" applyFont="1" applyFill="1" applyBorder="1" applyAlignment="1">
      <alignment horizontal="right" vertical="center"/>
    </xf>
    <xf numFmtId="0" fontId="5" fillId="0" borderId="0" xfId="0" applyFont="1">
      <alignment vertical="center"/>
    </xf>
    <xf numFmtId="38" fontId="6" fillId="0" borderId="2" xfId="0" applyNumberFormat="1" applyFont="1" applyBorder="1" applyAlignment="1">
      <alignment vertical="center"/>
    </xf>
    <xf numFmtId="38" fontId="6" fillId="0" borderId="3" xfId="0" applyNumberFormat="1" applyFont="1" applyBorder="1" applyAlignment="1">
      <alignment vertical="center"/>
    </xf>
    <xf numFmtId="38" fontId="6" fillId="0" borderId="9" xfId="0" applyNumberFormat="1" applyFont="1" applyBorder="1" applyAlignment="1">
      <alignment vertical="center"/>
    </xf>
    <xf numFmtId="49" fontId="6" fillId="0" borderId="0" xfId="0" applyNumberFormat="1" applyFont="1" applyBorder="1" applyAlignment="1">
      <alignment horizontal="left" vertical="center" wrapText="1"/>
    </xf>
    <xf numFmtId="38" fontId="6" fillId="0" borderId="0" xfId="0" applyNumberFormat="1" applyFont="1" applyBorder="1" applyAlignment="1">
      <alignment vertical="center"/>
    </xf>
    <xf numFmtId="41" fontId="2" fillId="0" borderId="3" xfId="1" applyNumberFormat="1" applyFont="1" applyBorder="1" applyAlignment="1">
      <alignment vertical="center"/>
    </xf>
    <xf numFmtId="41" fontId="2" fillId="0" borderId="9" xfId="1" applyNumberFormat="1" applyFont="1" applyBorder="1" applyAlignment="1">
      <alignment horizontal="righ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5" fillId="0" borderId="0" xfId="0" applyFont="1" applyFill="1">
      <alignment vertical="center"/>
    </xf>
    <xf numFmtId="41" fontId="5" fillId="0" borderId="0" xfId="0" applyNumberFormat="1" applyFont="1" applyFill="1">
      <alignment vertical="center"/>
    </xf>
    <xf numFmtId="41" fontId="2" fillId="0" borderId="6" xfId="1" applyNumberFormat="1" applyFont="1" applyBorder="1" applyAlignment="1">
      <alignment horizontal="right" vertical="center"/>
    </xf>
    <xf numFmtId="41" fontId="2" fillId="0" borderId="6" xfId="1" applyNumberFormat="1" applyFont="1" applyBorder="1" applyAlignment="1">
      <alignment vertical="center"/>
    </xf>
    <xf numFmtId="41" fontId="2" fillId="0" borderId="6" xfId="1" applyNumberFormat="1" applyFont="1" applyFill="1" applyBorder="1" applyAlignment="1">
      <alignment horizontal="right" vertical="center"/>
    </xf>
    <xf numFmtId="41" fontId="2" fillId="0" borderId="5" xfId="1" applyNumberFormat="1" applyFont="1" applyBorder="1" applyAlignment="1">
      <alignment horizontal="right" vertical="center"/>
    </xf>
    <xf numFmtId="0" fontId="2" fillId="0" borderId="4" xfId="1" applyFont="1" applyBorder="1" applyAlignment="1">
      <alignment horizontal="center" vertical="center"/>
    </xf>
    <xf numFmtId="0" fontId="5" fillId="0" borderId="0" xfId="0" applyFont="1" applyAlignment="1">
      <alignment horizontal="left" vertical="center"/>
    </xf>
    <xf numFmtId="49" fontId="6" fillId="0" borderId="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49" fontId="2" fillId="0" borderId="8" xfId="1" applyNumberFormat="1" applyFont="1" applyBorder="1" applyAlignment="1">
      <alignment horizontal="left" vertical="center"/>
    </xf>
    <xf numFmtId="49" fontId="2" fillId="0" borderId="5" xfId="1" applyNumberFormat="1" applyFont="1" applyBorder="1" applyAlignment="1">
      <alignment horizontal="left" vertical="center"/>
    </xf>
    <xf numFmtId="49" fontId="2" fillId="0" borderId="7" xfId="1" applyNumberFormat="1" applyFont="1" applyBorder="1" applyAlignment="1">
      <alignment horizontal="left" vertical="center" wrapText="1"/>
    </xf>
    <xf numFmtId="0" fontId="5" fillId="0" borderId="6" xfId="0" applyFont="1" applyBorder="1" applyAlignment="1">
      <alignment horizontal="left" vertical="center" wrapText="1"/>
    </xf>
    <xf numFmtId="0" fontId="3" fillId="0" borderId="0" xfId="1" applyFont="1" applyAlignment="1">
      <alignment horizont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49" fontId="2" fillId="0" borderId="7" xfId="1" applyNumberFormat="1" applyFont="1" applyBorder="1" applyAlignment="1">
      <alignment horizontal="left" vertical="center"/>
    </xf>
    <xf numFmtId="49" fontId="2" fillId="0" borderId="6" xfId="1" applyNumberFormat="1" applyFont="1" applyBorder="1" applyAlignment="1">
      <alignment horizontal="left" vertical="center"/>
    </xf>
    <xf numFmtId="0" fontId="5" fillId="0" borderId="6" xfId="0" applyFont="1" applyBorder="1" applyAlignment="1">
      <alignment horizontal="left" vertical="center"/>
    </xf>
    <xf numFmtId="49" fontId="6" fillId="0" borderId="8"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Fill="1" applyAlignment="1">
      <alignment horizontal="center"/>
    </xf>
    <xf numFmtId="0" fontId="8" fillId="0" borderId="0" xfId="1" applyFont="1" applyFill="1" applyAlignment="1"/>
    <xf numFmtId="0" fontId="8" fillId="0" borderId="0" xfId="1" applyFont="1" applyFill="1" applyAlignment="1">
      <alignment horizontal="right"/>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left" vertical="center"/>
    </xf>
    <xf numFmtId="176" fontId="8" fillId="0" borderId="14" xfId="1" applyNumberFormat="1" applyFont="1" applyFill="1" applyBorder="1" applyAlignment="1">
      <alignment horizontal="right" vertical="center"/>
    </xf>
    <xf numFmtId="176" fontId="8" fillId="0" borderId="15" xfId="1" applyNumberFormat="1" applyFont="1" applyFill="1" applyBorder="1" applyAlignment="1">
      <alignment horizontal="right" vertical="center"/>
    </xf>
    <xf numFmtId="49" fontId="8" fillId="0" borderId="13" xfId="1" applyNumberFormat="1" applyFont="1" applyFill="1" applyBorder="1" applyAlignment="1">
      <alignment horizontal="left" vertical="center"/>
    </xf>
    <xf numFmtId="176" fontId="8" fillId="0" borderId="14" xfId="1" applyNumberFormat="1" applyFont="1" applyFill="1" applyBorder="1" applyAlignment="1">
      <alignment vertical="center"/>
    </xf>
    <xf numFmtId="176" fontId="8" fillId="0" borderId="15" xfId="1" applyNumberFormat="1" applyFont="1" applyFill="1" applyBorder="1" applyAlignment="1">
      <alignment vertical="center"/>
    </xf>
    <xf numFmtId="0" fontId="8" fillId="0" borderId="13" xfId="1" applyFont="1" applyFill="1" applyBorder="1" applyAlignment="1">
      <alignment horizontal="left" vertical="center" wrapText="1"/>
    </xf>
    <xf numFmtId="49" fontId="8" fillId="0" borderId="13" xfId="1" applyNumberFormat="1" applyFont="1" applyFill="1" applyBorder="1" applyAlignment="1">
      <alignment horizontal="left" vertical="center" wrapText="1"/>
    </xf>
    <xf numFmtId="49" fontId="8" fillId="0" borderId="16" xfId="1" applyNumberFormat="1" applyFont="1" applyFill="1" applyBorder="1" applyAlignment="1">
      <alignment horizontal="left" vertical="center"/>
    </xf>
    <xf numFmtId="176" fontId="8" fillId="0" borderId="17" xfId="1" applyNumberFormat="1" applyFont="1" applyFill="1" applyBorder="1" applyAlignment="1">
      <alignment horizontal="right" vertical="center"/>
    </xf>
    <xf numFmtId="176" fontId="8" fillId="0" borderId="18" xfId="1" applyNumberFormat="1" applyFont="1" applyFill="1" applyBorder="1" applyAlignment="1">
      <alignment horizontal="right" vertical="center"/>
    </xf>
    <xf numFmtId="0" fontId="9" fillId="0" borderId="0" xfId="0" applyFont="1">
      <alignment vertical="center"/>
    </xf>
    <xf numFmtId="49" fontId="9" fillId="0" borderId="10" xfId="0" applyNumberFormat="1" applyFont="1" applyFill="1" applyBorder="1" applyAlignment="1">
      <alignment horizontal="left" vertical="center" wrapText="1"/>
    </xf>
    <xf numFmtId="177" fontId="9" fillId="0" borderId="12" xfId="0" applyNumberFormat="1" applyFont="1" applyBorder="1" applyAlignment="1">
      <alignment vertical="center"/>
    </xf>
    <xf numFmtId="49" fontId="9" fillId="0" borderId="13" xfId="0" applyNumberFormat="1" applyFont="1" applyFill="1" applyBorder="1" applyAlignment="1">
      <alignment horizontal="left" vertical="center" wrapText="1"/>
    </xf>
    <xf numFmtId="177" fontId="9" fillId="0" borderId="15" xfId="0" applyNumberFormat="1" applyFont="1" applyBorder="1" applyAlignment="1">
      <alignment vertical="center"/>
    </xf>
    <xf numFmtId="177" fontId="9" fillId="0" borderId="19" xfId="0" applyNumberFormat="1" applyFont="1" applyBorder="1" applyAlignment="1">
      <alignment vertical="center"/>
    </xf>
    <xf numFmtId="49" fontId="9" fillId="0" borderId="16" xfId="0" applyNumberFormat="1" applyFont="1" applyFill="1" applyBorder="1" applyAlignment="1">
      <alignment horizontal="left" vertical="center" wrapText="1"/>
    </xf>
    <xf numFmtId="177" fontId="9" fillId="0" borderId="18" xfId="0" applyNumberFormat="1" applyFont="1" applyBorder="1" applyAlignment="1">
      <alignment vertical="center"/>
    </xf>
    <xf numFmtId="49" fontId="9" fillId="0" borderId="0" xfId="0" applyNumberFormat="1" applyFont="1" applyAlignment="1">
      <alignment horizontal="left" vertical="center" wrapText="1"/>
    </xf>
    <xf numFmtId="177" fontId="9" fillId="0" borderId="0" xfId="0" applyNumberFormat="1" applyFont="1" applyAlignment="1">
      <alignment vertical="center"/>
    </xf>
    <xf numFmtId="0" fontId="9" fillId="0" borderId="0" xfId="0" applyFont="1" applyAlignment="1">
      <alignment horizontal="left"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22" zoomScale="95" zoomScaleNormal="95" workbookViewId="0">
      <selection sqref="A1:H1"/>
    </sheetView>
  </sheetViews>
  <sheetFormatPr defaultRowHeight="16.5" x14ac:dyDescent="0.25"/>
  <cols>
    <col min="1" max="1" width="31.375" style="6" customWidth="1"/>
    <col min="2" max="6" width="13.125" style="6" customWidth="1"/>
    <col min="7" max="7" width="19.375" style="6" customWidth="1"/>
    <col min="8" max="8" width="23" style="6" customWidth="1"/>
    <col min="9" max="9" width="11.875" style="16" customWidth="1"/>
    <col min="10" max="16384" width="9" style="6"/>
  </cols>
  <sheetData>
    <row r="1" spans="1:9" ht="27.75" x14ac:dyDescent="0.4">
      <c r="A1" s="36" t="s">
        <v>13</v>
      </c>
      <c r="B1" s="36"/>
      <c r="C1" s="36"/>
      <c r="D1" s="36"/>
      <c r="E1" s="36"/>
      <c r="F1" s="36"/>
      <c r="G1" s="36"/>
      <c r="H1" s="36"/>
    </row>
    <row r="2" spans="1:9" ht="27.75" x14ac:dyDescent="0.4">
      <c r="A2" s="36" t="s">
        <v>31</v>
      </c>
      <c r="B2" s="36"/>
      <c r="C2" s="36"/>
      <c r="D2" s="36"/>
      <c r="E2" s="36"/>
      <c r="F2" s="36"/>
      <c r="G2" s="36"/>
      <c r="H2" s="36"/>
    </row>
    <row r="3" spans="1:9" ht="20.25" thickBot="1" x14ac:dyDescent="0.35">
      <c r="A3" s="2"/>
      <c r="B3" s="2"/>
      <c r="C3" s="2"/>
      <c r="D3" s="2"/>
      <c r="E3" s="2"/>
      <c r="F3" s="2"/>
      <c r="G3" s="2"/>
      <c r="H3" s="1" t="s">
        <v>0</v>
      </c>
    </row>
    <row r="4" spans="1:9" ht="19.5" x14ac:dyDescent="0.25">
      <c r="A4" s="37" t="s">
        <v>1</v>
      </c>
      <c r="B4" s="38"/>
      <c r="C4" s="38"/>
      <c r="D4" s="38"/>
      <c r="E4" s="38"/>
      <c r="F4" s="38"/>
      <c r="G4" s="14" t="s">
        <v>2</v>
      </c>
      <c r="H4" s="3" t="s">
        <v>3</v>
      </c>
    </row>
    <row r="5" spans="1:9" ht="19.5" x14ac:dyDescent="0.25">
      <c r="A5" s="28" t="s">
        <v>14</v>
      </c>
      <c r="B5" s="29"/>
      <c r="C5" s="29"/>
      <c r="D5" s="29"/>
      <c r="E5" s="29"/>
      <c r="F5" s="29"/>
      <c r="G5" s="18">
        <f>SUM(G6:G8)</f>
        <v>3360287</v>
      </c>
      <c r="H5" s="4">
        <f>SUM(H6:H8)</f>
        <v>3549550</v>
      </c>
      <c r="I5" s="17">
        <f>H5-G5</f>
        <v>189263</v>
      </c>
    </row>
    <row r="6" spans="1:9" ht="19.5" x14ac:dyDescent="0.25">
      <c r="A6" s="28" t="s">
        <v>15</v>
      </c>
      <c r="B6" s="41"/>
      <c r="C6" s="41"/>
      <c r="D6" s="41"/>
      <c r="E6" s="41"/>
      <c r="F6" s="41"/>
      <c r="G6" s="18">
        <v>654087</v>
      </c>
      <c r="H6" s="4">
        <v>668850</v>
      </c>
      <c r="I6" s="17">
        <f t="shared" ref="I6:I22" si="0">H6-G6</f>
        <v>14763</v>
      </c>
    </row>
    <row r="7" spans="1:9" ht="19.5" x14ac:dyDescent="0.25">
      <c r="A7" s="28" t="s">
        <v>16</v>
      </c>
      <c r="B7" s="41"/>
      <c r="C7" s="41"/>
      <c r="D7" s="41"/>
      <c r="E7" s="41"/>
      <c r="F7" s="41"/>
      <c r="G7" s="18">
        <v>1521200</v>
      </c>
      <c r="H7" s="4">
        <v>1601200</v>
      </c>
      <c r="I7" s="17">
        <f t="shared" si="0"/>
        <v>80000</v>
      </c>
    </row>
    <row r="8" spans="1:9" ht="19.5" x14ac:dyDescent="0.25">
      <c r="A8" s="28" t="s">
        <v>17</v>
      </c>
      <c r="B8" s="41"/>
      <c r="C8" s="41"/>
      <c r="D8" s="41"/>
      <c r="E8" s="41"/>
      <c r="F8" s="41"/>
      <c r="G8" s="18">
        <v>1185000</v>
      </c>
      <c r="H8" s="4">
        <v>1279500</v>
      </c>
      <c r="I8" s="17">
        <f t="shared" si="0"/>
        <v>94500</v>
      </c>
    </row>
    <row r="9" spans="1:9" ht="19.5" x14ac:dyDescent="0.25">
      <c r="A9" s="39" t="s">
        <v>18</v>
      </c>
      <c r="B9" s="40"/>
      <c r="C9" s="40"/>
      <c r="D9" s="40"/>
      <c r="E9" s="40"/>
      <c r="F9" s="40"/>
      <c r="G9" s="19">
        <f>G10-G11+G12+G13</f>
        <v>70456</v>
      </c>
      <c r="H9" s="12">
        <f>H10-H11+H12+H13</f>
        <v>80969</v>
      </c>
      <c r="I9" s="17">
        <f t="shared" si="0"/>
        <v>10513</v>
      </c>
    </row>
    <row r="10" spans="1:9" ht="19.5" x14ac:dyDescent="0.25">
      <c r="A10" s="28" t="s">
        <v>19</v>
      </c>
      <c r="B10" s="29"/>
      <c r="C10" s="29"/>
      <c r="D10" s="29"/>
      <c r="E10" s="29"/>
      <c r="F10" s="29"/>
      <c r="G10" s="18">
        <v>1521200</v>
      </c>
      <c r="H10" s="4">
        <v>1601200</v>
      </c>
      <c r="I10" s="17">
        <f t="shared" si="0"/>
        <v>80000</v>
      </c>
    </row>
    <row r="11" spans="1:9" ht="19.5" x14ac:dyDescent="0.25">
      <c r="A11" s="28" t="s">
        <v>4</v>
      </c>
      <c r="B11" s="41"/>
      <c r="C11" s="41"/>
      <c r="D11" s="41"/>
      <c r="E11" s="41"/>
      <c r="F11" s="41"/>
      <c r="G11" s="18">
        <v>1521200</v>
      </c>
      <c r="H11" s="4">
        <v>1601200</v>
      </c>
      <c r="I11" s="17">
        <f t="shared" si="0"/>
        <v>80000</v>
      </c>
    </row>
    <row r="12" spans="1:9" ht="19.5" x14ac:dyDescent="0.25">
      <c r="A12" s="28" t="s">
        <v>20</v>
      </c>
      <c r="B12" s="29"/>
      <c r="C12" s="29"/>
      <c r="D12" s="29"/>
      <c r="E12" s="29"/>
      <c r="F12" s="29"/>
      <c r="G12" s="18">
        <v>22263</v>
      </c>
      <c r="H12" s="4">
        <v>68179</v>
      </c>
      <c r="I12" s="17">
        <f t="shared" si="0"/>
        <v>45916</v>
      </c>
    </row>
    <row r="13" spans="1:9" ht="19.5" x14ac:dyDescent="0.25">
      <c r="A13" s="28" t="s">
        <v>21</v>
      </c>
      <c r="B13" s="29"/>
      <c r="C13" s="29"/>
      <c r="D13" s="29"/>
      <c r="E13" s="29"/>
      <c r="F13" s="29"/>
      <c r="G13" s="18">
        <v>48193</v>
      </c>
      <c r="H13" s="4">
        <v>12790</v>
      </c>
      <c r="I13" s="17">
        <f t="shared" si="0"/>
        <v>-35403</v>
      </c>
    </row>
    <row r="14" spans="1:9" ht="19.5" x14ac:dyDescent="0.25">
      <c r="A14" s="39" t="s">
        <v>22</v>
      </c>
      <c r="B14" s="40"/>
      <c r="C14" s="40"/>
      <c r="D14" s="40"/>
      <c r="E14" s="40"/>
      <c r="F14" s="40"/>
      <c r="G14" s="18">
        <f>G15-G16+G17+G18+G19-G20</f>
        <v>136383</v>
      </c>
      <c r="H14" s="4">
        <f>H15-H16+H17+H18+H19-H20</f>
        <v>114576</v>
      </c>
      <c r="I14" s="17">
        <f t="shared" si="0"/>
        <v>-21807</v>
      </c>
    </row>
    <row r="15" spans="1:9" ht="19.5" x14ac:dyDescent="0.25">
      <c r="A15" s="28" t="s">
        <v>23</v>
      </c>
      <c r="B15" s="29"/>
      <c r="C15" s="29"/>
      <c r="D15" s="29"/>
      <c r="E15" s="29"/>
      <c r="F15" s="29"/>
      <c r="G15" s="20">
        <v>121460</v>
      </c>
      <c r="H15" s="5">
        <v>101742</v>
      </c>
      <c r="I15" s="17">
        <f t="shared" si="0"/>
        <v>-19718</v>
      </c>
    </row>
    <row r="16" spans="1:9" ht="19.5" customHeight="1" x14ac:dyDescent="0.25">
      <c r="A16" s="30" t="s">
        <v>24</v>
      </c>
      <c r="B16" s="31"/>
      <c r="C16" s="31"/>
      <c r="D16" s="31"/>
      <c r="E16" s="31"/>
      <c r="F16" s="31"/>
      <c r="G16" s="20">
        <v>0</v>
      </c>
      <c r="H16" s="5">
        <v>0</v>
      </c>
      <c r="I16" s="17">
        <f t="shared" si="0"/>
        <v>0</v>
      </c>
    </row>
    <row r="17" spans="1:9" ht="19.5" x14ac:dyDescent="0.25">
      <c r="A17" s="28" t="s">
        <v>25</v>
      </c>
      <c r="B17" s="29"/>
      <c r="C17" s="29"/>
      <c r="D17" s="29"/>
      <c r="E17" s="29"/>
      <c r="F17" s="29"/>
      <c r="G17" s="20">
        <v>14923</v>
      </c>
      <c r="H17" s="5">
        <v>12834</v>
      </c>
      <c r="I17" s="17">
        <f t="shared" si="0"/>
        <v>-2089</v>
      </c>
    </row>
    <row r="18" spans="1:9" ht="19.5" x14ac:dyDescent="0.25">
      <c r="A18" s="28" t="s">
        <v>26</v>
      </c>
      <c r="B18" s="29"/>
      <c r="C18" s="29"/>
      <c r="D18" s="29"/>
      <c r="E18" s="29"/>
      <c r="F18" s="29"/>
      <c r="G18" s="20">
        <v>0</v>
      </c>
      <c r="H18" s="5">
        <v>0</v>
      </c>
      <c r="I18" s="17">
        <f t="shared" si="0"/>
        <v>0</v>
      </c>
    </row>
    <row r="19" spans="1:9" ht="19.5" x14ac:dyDescent="0.25">
      <c r="A19" s="28" t="s">
        <v>27</v>
      </c>
      <c r="B19" s="29"/>
      <c r="C19" s="29"/>
      <c r="D19" s="29"/>
      <c r="E19" s="29"/>
      <c r="F19" s="29"/>
      <c r="G19" s="20">
        <v>0</v>
      </c>
      <c r="H19" s="5">
        <v>0</v>
      </c>
      <c r="I19" s="17">
        <f t="shared" si="0"/>
        <v>0</v>
      </c>
    </row>
    <row r="20" spans="1:9" ht="19.5" customHeight="1" x14ac:dyDescent="0.25">
      <c r="A20" s="30" t="s">
        <v>28</v>
      </c>
      <c r="B20" s="31"/>
      <c r="C20" s="31"/>
      <c r="D20" s="31"/>
      <c r="E20" s="31"/>
      <c r="F20" s="31"/>
      <c r="G20" s="18">
        <v>0</v>
      </c>
      <c r="H20" s="4">
        <v>0</v>
      </c>
      <c r="I20" s="17">
        <f t="shared" si="0"/>
        <v>0</v>
      </c>
    </row>
    <row r="21" spans="1:9" ht="19.5" customHeight="1" x14ac:dyDescent="0.25">
      <c r="A21" s="34" t="s">
        <v>29</v>
      </c>
      <c r="B21" s="35"/>
      <c r="C21" s="35"/>
      <c r="D21" s="35"/>
      <c r="E21" s="35"/>
      <c r="F21" s="35"/>
      <c r="G21" s="18">
        <v>18038</v>
      </c>
      <c r="H21" s="4">
        <v>17924</v>
      </c>
      <c r="I21" s="17">
        <f t="shared" si="0"/>
        <v>-114</v>
      </c>
    </row>
    <row r="22" spans="1:9" ht="20.25" thickBot="1" x14ac:dyDescent="0.3">
      <c r="A22" s="32" t="s">
        <v>30</v>
      </c>
      <c r="B22" s="33"/>
      <c r="C22" s="33"/>
      <c r="D22" s="33"/>
      <c r="E22" s="33"/>
      <c r="F22" s="33"/>
      <c r="G22" s="21">
        <f>G5+G9-G14-G21</f>
        <v>3276322</v>
      </c>
      <c r="H22" s="13">
        <f>H5+H9-H14-H21</f>
        <v>3498019</v>
      </c>
      <c r="I22" s="17">
        <f t="shared" si="0"/>
        <v>221697</v>
      </c>
    </row>
    <row r="23" spans="1:9" ht="19.5" customHeight="1" x14ac:dyDescent="0.25"/>
    <row r="24" spans="1:9" ht="19.5" customHeight="1" x14ac:dyDescent="0.25"/>
    <row r="25" spans="1:9" ht="19.5" customHeight="1" x14ac:dyDescent="0.25"/>
    <row r="26" spans="1:9" ht="20.25" thickBot="1" x14ac:dyDescent="0.35">
      <c r="A26" s="6" t="s">
        <v>32</v>
      </c>
      <c r="H26" s="1" t="s">
        <v>0</v>
      </c>
    </row>
    <row r="27" spans="1:9" ht="19.5" customHeight="1" x14ac:dyDescent="0.25">
      <c r="A27" s="24" t="s">
        <v>5</v>
      </c>
      <c r="B27" s="25"/>
      <c r="C27" s="25"/>
      <c r="D27" s="25"/>
      <c r="E27" s="25"/>
      <c r="F27" s="25"/>
      <c r="G27" s="25"/>
      <c r="H27" s="7">
        <v>248348</v>
      </c>
    </row>
    <row r="28" spans="1:9" ht="19.5" customHeight="1" x14ac:dyDescent="0.25">
      <c r="A28" s="26" t="s">
        <v>6</v>
      </c>
      <c r="B28" s="27"/>
      <c r="C28" s="27"/>
      <c r="D28" s="27"/>
      <c r="E28" s="27"/>
      <c r="F28" s="27"/>
      <c r="G28" s="27"/>
      <c r="H28" s="8">
        <v>74776</v>
      </c>
    </row>
    <row r="29" spans="1:9" ht="19.5" customHeight="1" x14ac:dyDescent="0.25">
      <c r="A29" s="26" t="s">
        <v>7</v>
      </c>
      <c r="B29" s="27"/>
      <c r="C29" s="27"/>
      <c r="D29" s="27"/>
      <c r="E29" s="27"/>
      <c r="F29" s="27"/>
      <c r="G29" s="27"/>
      <c r="H29" s="8">
        <v>7003</v>
      </c>
    </row>
    <row r="30" spans="1:9" ht="19.5" customHeight="1" x14ac:dyDescent="0.25">
      <c r="A30" s="26" t="s">
        <v>8</v>
      </c>
      <c r="B30" s="27"/>
      <c r="C30" s="27"/>
      <c r="D30" s="27"/>
      <c r="E30" s="27"/>
      <c r="F30" s="27"/>
      <c r="G30" s="27"/>
      <c r="H30" s="8">
        <v>11926</v>
      </c>
    </row>
    <row r="31" spans="1:9" ht="19.5" customHeight="1" x14ac:dyDescent="0.25">
      <c r="A31" s="26" t="s">
        <v>9</v>
      </c>
      <c r="B31" s="27"/>
      <c r="C31" s="27"/>
      <c r="D31" s="27"/>
      <c r="E31" s="27"/>
      <c r="F31" s="27"/>
      <c r="G31" s="27"/>
      <c r="H31" s="8">
        <v>40300</v>
      </c>
    </row>
    <row r="32" spans="1:9" ht="19.5" customHeight="1" x14ac:dyDescent="0.25">
      <c r="A32" s="26" t="s">
        <v>10</v>
      </c>
      <c r="B32" s="27"/>
      <c r="C32" s="27"/>
      <c r="D32" s="27"/>
      <c r="E32" s="27"/>
      <c r="F32" s="27"/>
      <c r="G32" s="27"/>
      <c r="H32" s="8">
        <v>326</v>
      </c>
    </row>
    <row r="33" spans="1:8" ht="19.5" customHeight="1" x14ac:dyDescent="0.25">
      <c r="A33" s="26" t="s">
        <v>11</v>
      </c>
      <c r="B33" s="27"/>
      <c r="C33" s="27"/>
      <c r="D33" s="27"/>
      <c r="E33" s="27"/>
      <c r="F33" s="27"/>
      <c r="G33" s="27"/>
      <c r="H33" s="8">
        <v>8335</v>
      </c>
    </row>
    <row r="34" spans="1:8" ht="19.5" customHeight="1" thickBot="1" x14ac:dyDescent="0.3">
      <c r="A34" s="42" t="s">
        <v>12</v>
      </c>
      <c r="B34" s="43"/>
      <c r="C34" s="43"/>
      <c r="D34" s="43"/>
      <c r="E34" s="43"/>
      <c r="F34" s="43"/>
      <c r="G34" s="43"/>
      <c r="H34" s="9">
        <f>SUM(H27:H33)</f>
        <v>391014</v>
      </c>
    </row>
    <row r="35" spans="1:8" ht="8.25" customHeight="1" x14ac:dyDescent="0.25">
      <c r="A35" s="10"/>
      <c r="B35" s="10"/>
      <c r="C35" s="10"/>
      <c r="D35" s="10"/>
      <c r="E35" s="10"/>
      <c r="F35" s="10"/>
      <c r="G35" s="11"/>
    </row>
    <row r="36" spans="1:8" ht="20.100000000000001" customHeight="1" x14ac:dyDescent="0.25">
      <c r="A36" s="6" t="s">
        <v>33</v>
      </c>
    </row>
    <row r="37" spans="1:8" ht="20.100000000000001" customHeight="1" x14ac:dyDescent="0.25">
      <c r="A37" s="44" t="s">
        <v>38</v>
      </c>
      <c r="B37" s="44"/>
      <c r="C37" s="44"/>
      <c r="D37" s="44"/>
      <c r="E37" s="44"/>
      <c r="F37" s="44"/>
      <c r="G37" s="44"/>
      <c r="H37" s="44"/>
    </row>
    <row r="38" spans="1:8" ht="20.100000000000001" customHeight="1" x14ac:dyDescent="0.25">
      <c r="A38" s="44" t="s">
        <v>34</v>
      </c>
      <c r="B38" s="44"/>
      <c r="C38" s="44"/>
      <c r="D38" s="44"/>
      <c r="E38" s="44"/>
      <c r="F38" s="44"/>
      <c r="G38" s="44"/>
      <c r="H38" s="44"/>
    </row>
    <row r="39" spans="1:8" ht="20.100000000000001" customHeight="1" x14ac:dyDescent="0.25">
      <c r="A39" s="44" t="s">
        <v>35</v>
      </c>
      <c r="B39" s="44"/>
      <c r="C39" s="44"/>
      <c r="D39" s="44"/>
      <c r="E39" s="44"/>
      <c r="F39" s="44"/>
      <c r="G39" s="44"/>
      <c r="H39" s="44"/>
    </row>
    <row r="40" spans="1:8" ht="20.100000000000001" customHeight="1" x14ac:dyDescent="0.25">
      <c r="A40" s="44" t="s">
        <v>36</v>
      </c>
      <c r="B40" s="44"/>
      <c r="C40" s="44"/>
      <c r="D40" s="44"/>
      <c r="E40" s="44"/>
      <c r="F40" s="44"/>
      <c r="G40" s="44"/>
      <c r="H40" s="44"/>
    </row>
    <row r="41" spans="1:8" ht="20.100000000000001" customHeight="1" x14ac:dyDescent="0.25">
      <c r="A41" s="44" t="s">
        <v>37</v>
      </c>
      <c r="B41" s="44"/>
      <c r="C41" s="44"/>
      <c r="D41" s="44"/>
      <c r="E41" s="44"/>
      <c r="F41" s="44"/>
      <c r="G41" s="44"/>
      <c r="H41" s="44"/>
    </row>
    <row r="42" spans="1:8" ht="20.100000000000001" customHeight="1" x14ac:dyDescent="0.25">
      <c r="A42" s="44" t="s">
        <v>39</v>
      </c>
      <c r="B42" s="44"/>
      <c r="C42" s="44"/>
      <c r="D42" s="44"/>
      <c r="E42" s="44"/>
      <c r="F42" s="44"/>
      <c r="G42" s="44"/>
      <c r="H42" s="44"/>
    </row>
    <row r="43" spans="1:8" ht="20.100000000000001" customHeight="1" x14ac:dyDescent="0.25">
      <c r="A43" s="44" t="s">
        <v>40</v>
      </c>
      <c r="B43" s="44"/>
      <c r="C43" s="44"/>
      <c r="D43" s="44"/>
      <c r="E43" s="44"/>
      <c r="F43" s="44"/>
      <c r="G43" s="44"/>
      <c r="H43" s="44"/>
    </row>
    <row r="44" spans="1:8" ht="20.100000000000001" customHeight="1" x14ac:dyDescent="0.25">
      <c r="A44" s="44" t="s">
        <v>41</v>
      </c>
      <c r="B44" s="44"/>
      <c r="C44" s="44"/>
      <c r="D44" s="44"/>
      <c r="E44" s="44"/>
      <c r="F44" s="44"/>
      <c r="G44" s="44"/>
      <c r="H44" s="44"/>
    </row>
    <row r="45" spans="1:8" ht="20.100000000000001" customHeight="1" x14ac:dyDescent="0.25">
      <c r="A45" s="44" t="s">
        <v>42</v>
      </c>
      <c r="B45" s="44"/>
      <c r="C45" s="44"/>
      <c r="D45" s="44"/>
      <c r="E45" s="44"/>
      <c r="F45" s="44"/>
      <c r="G45" s="44"/>
      <c r="H45" s="44"/>
    </row>
    <row r="46" spans="1:8" ht="20.100000000000001" customHeight="1" x14ac:dyDescent="0.25">
      <c r="A46" s="44" t="s">
        <v>43</v>
      </c>
      <c r="B46" s="44"/>
      <c r="C46" s="44"/>
      <c r="D46" s="44"/>
      <c r="E46" s="44"/>
      <c r="F46" s="44"/>
      <c r="G46" s="44"/>
      <c r="H46" s="44"/>
    </row>
    <row r="47" spans="1:8" ht="20.100000000000001" customHeight="1" x14ac:dyDescent="0.25">
      <c r="A47" s="44" t="s">
        <v>44</v>
      </c>
      <c r="B47" s="44"/>
      <c r="C47" s="44"/>
      <c r="D47" s="44"/>
      <c r="E47" s="44"/>
      <c r="F47" s="44"/>
      <c r="G47" s="44"/>
      <c r="H47" s="44"/>
    </row>
  </sheetData>
  <mergeCells count="40">
    <mergeCell ref="A47:H47"/>
    <mergeCell ref="A42:H42"/>
    <mergeCell ref="A43:H43"/>
    <mergeCell ref="A44:H44"/>
    <mergeCell ref="A45:H45"/>
    <mergeCell ref="A46:H46"/>
    <mergeCell ref="A37:H37"/>
    <mergeCell ref="A38:H38"/>
    <mergeCell ref="A39:H39"/>
    <mergeCell ref="A40:H40"/>
    <mergeCell ref="A41:H41"/>
    <mergeCell ref="A30:G30"/>
    <mergeCell ref="A31:G31"/>
    <mergeCell ref="A32:G32"/>
    <mergeCell ref="A33:G33"/>
    <mergeCell ref="A34:G34"/>
    <mergeCell ref="A15:F15"/>
    <mergeCell ref="A16:F16"/>
    <mergeCell ref="A1:H1"/>
    <mergeCell ref="A4:F4"/>
    <mergeCell ref="A5:F5"/>
    <mergeCell ref="A9:F9"/>
    <mergeCell ref="A10:F10"/>
    <mergeCell ref="A2:H2"/>
    <mergeCell ref="A6:F6"/>
    <mergeCell ref="A7:F7"/>
    <mergeCell ref="A8:F8"/>
    <mergeCell ref="A11:F11"/>
    <mergeCell ref="A12:F12"/>
    <mergeCell ref="A13:F13"/>
    <mergeCell ref="A14:F14"/>
    <mergeCell ref="A27:G27"/>
    <mergeCell ref="A28:G28"/>
    <mergeCell ref="A29:G29"/>
    <mergeCell ref="A17:F17"/>
    <mergeCell ref="A18:F18"/>
    <mergeCell ref="A19:F19"/>
    <mergeCell ref="A20:F20"/>
    <mergeCell ref="A22:F22"/>
    <mergeCell ref="A21:F21"/>
  </mergeCells>
  <phoneticPr fontId="4" type="noConversion"/>
  <printOptions horizontalCentered="1"/>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95" zoomScaleNormal="95" workbookViewId="0">
      <selection sqref="A1:H1"/>
    </sheetView>
  </sheetViews>
  <sheetFormatPr defaultRowHeight="16.5" x14ac:dyDescent="0.25"/>
  <cols>
    <col min="1" max="1" width="31.375" style="6" customWidth="1"/>
    <col min="2" max="6" width="13.125" style="6" customWidth="1"/>
    <col min="7" max="7" width="20.25" style="6" customWidth="1"/>
    <col min="8" max="8" width="25.625" style="6" customWidth="1"/>
    <col min="9" max="9" width="11.875" style="16" customWidth="1"/>
    <col min="10" max="16384" width="9" style="6"/>
  </cols>
  <sheetData>
    <row r="1" spans="1:9" ht="27.75" x14ac:dyDescent="0.4">
      <c r="A1" s="36" t="s">
        <v>13</v>
      </c>
      <c r="B1" s="36"/>
      <c r="C1" s="36"/>
      <c r="D1" s="36"/>
      <c r="E1" s="36"/>
      <c r="F1" s="36"/>
      <c r="G1" s="36"/>
      <c r="H1" s="36"/>
    </row>
    <row r="2" spans="1:9" ht="27.75" x14ac:dyDescent="0.4">
      <c r="A2" s="36" t="s">
        <v>45</v>
      </c>
      <c r="B2" s="36"/>
      <c r="C2" s="36"/>
      <c r="D2" s="36"/>
      <c r="E2" s="36"/>
      <c r="F2" s="36"/>
      <c r="G2" s="36"/>
      <c r="H2" s="36"/>
    </row>
    <row r="3" spans="1:9" ht="20.25" thickBot="1" x14ac:dyDescent="0.35">
      <c r="A3" s="2"/>
      <c r="B3" s="2"/>
      <c r="C3" s="2"/>
      <c r="D3" s="2"/>
      <c r="E3" s="2"/>
      <c r="F3" s="2"/>
      <c r="G3" s="2"/>
      <c r="H3" s="1" t="s">
        <v>0</v>
      </c>
    </row>
    <row r="4" spans="1:9" ht="19.5" x14ac:dyDescent="0.25">
      <c r="A4" s="37" t="s">
        <v>1</v>
      </c>
      <c r="B4" s="38"/>
      <c r="C4" s="38"/>
      <c r="D4" s="38"/>
      <c r="E4" s="38"/>
      <c r="F4" s="38"/>
      <c r="G4" s="15" t="s">
        <v>2</v>
      </c>
      <c r="H4" s="3" t="s">
        <v>3</v>
      </c>
    </row>
    <row r="5" spans="1:9" ht="19.5" x14ac:dyDescent="0.25">
      <c r="A5" s="28" t="s">
        <v>14</v>
      </c>
      <c r="B5" s="29"/>
      <c r="C5" s="29"/>
      <c r="D5" s="29"/>
      <c r="E5" s="29"/>
      <c r="F5" s="29"/>
      <c r="G5" s="18">
        <f>SUM(G6:G8)</f>
        <v>3360287</v>
      </c>
      <c r="H5" s="4">
        <f>SUM(H6:H8)</f>
        <v>3479909</v>
      </c>
      <c r="I5" s="17">
        <f>H5-G5</f>
        <v>119622</v>
      </c>
    </row>
    <row r="6" spans="1:9" ht="19.5" x14ac:dyDescent="0.25">
      <c r="A6" s="28" t="s">
        <v>15</v>
      </c>
      <c r="B6" s="41"/>
      <c r="C6" s="41"/>
      <c r="D6" s="41"/>
      <c r="E6" s="41"/>
      <c r="F6" s="41"/>
      <c r="G6" s="18">
        <v>654087</v>
      </c>
      <c r="H6" s="4">
        <v>455409</v>
      </c>
      <c r="I6" s="17">
        <f t="shared" ref="I6:I22" si="0">H6-G6</f>
        <v>-198678</v>
      </c>
    </row>
    <row r="7" spans="1:9" ht="19.5" x14ac:dyDescent="0.25">
      <c r="A7" s="28" t="s">
        <v>16</v>
      </c>
      <c r="B7" s="41"/>
      <c r="C7" s="41"/>
      <c r="D7" s="41"/>
      <c r="E7" s="41"/>
      <c r="F7" s="41"/>
      <c r="G7" s="18">
        <v>1521200</v>
      </c>
      <c r="H7" s="4">
        <v>1118200</v>
      </c>
      <c r="I7" s="17">
        <f t="shared" si="0"/>
        <v>-403000</v>
      </c>
    </row>
    <row r="8" spans="1:9" ht="19.5" x14ac:dyDescent="0.25">
      <c r="A8" s="28" t="s">
        <v>17</v>
      </c>
      <c r="B8" s="41"/>
      <c r="C8" s="41"/>
      <c r="D8" s="41"/>
      <c r="E8" s="41"/>
      <c r="F8" s="41"/>
      <c r="G8" s="18">
        <v>1185000</v>
      </c>
      <c r="H8" s="4">
        <v>1906300</v>
      </c>
      <c r="I8" s="17">
        <f t="shared" si="0"/>
        <v>721300</v>
      </c>
    </row>
    <row r="9" spans="1:9" ht="19.5" x14ac:dyDescent="0.25">
      <c r="A9" s="39" t="s">
        <v>18</v>
      </c>
      <c r="B9" s="40"/>
      <c r="C9" s="40"/>
      <c r="D9" s="40"/>
      <c r="E9" s="40"/>
      <c r="F9" s="40"/>
      <c r="G9" s="19">
        <f>G10-G11+G12+G13</f>
        <v>70456</v>
      </c>
      <c r="H9" s="12">
        <f>H10-H11+H12+H13</f>
        <v>11677</v>
      </c>
      <c r="I9" s="17">
        <f t="shared" si="0"/>
        <v>-58779</v>
      </c>
    </row>
    <row r="10" spans="1:9" ht="19.5" x14ac:dyDescent="0.25">
      <c r="A10" s="28" t="s">
        <v>19</v>
      </c>
      <c r="B10" s="29"/>
      <c r="C10" s="29"/>
      <c r="D10" s="29"/>
      <c r="E10" s="29"/>
      <c r="F10" s="29"/>
      <c r="G10" s="18">
        <v>1521200</v>
      </c>
      <c r="H10" s="4">
        <v>1118200</v>
      </c>
      <c r="I10" s="17">
        <f t="shared" si="0"/>
        <v>-403000</v>
      </c>
    </row>
    <row r="11" spans="1:9" ht="19.5" x14ac:dyDescent="0.25">
      <c r="A11" s="28" t="s">
        <v>4</v>
      </c>
      <c r="B11" s="41"/>
      <c r="C11" s="41"/>
      <c r="D11" s="41"/>
      <c r="E11" s="41"/>
      <c r="F11" s="41"/>
      <c r="G11" s="18">
        <v>1521200</v>
      </c>
      <c r="H11" s="4">
        <v>1118200</v>
      </c>
      <c r="I11" s="17">
        <f t="shared" si="0"/>
        <v>-403000</v>
      </c>
    </row>
    <row r="12" spans="1:9" ht="19.5" x14ac:dyDescent="0.25">
      <c r="A12" s="28" t="s">
        <v>20</v>
      </c>
      <c r="B12" s="29"/>
      <c r="C12" s="29"/>
      <c r="D12" s="29"/>
      <c r="E12" s="29"/>
      <c r="F12" s="29"/>
      <c r="G12" s="18">
        <v>22263</v>
      </c>
      <c r="H12" s="4">
        <v>57</v>
      </c>
      <c r="I12" s="17">
        <f t="shared" si="0"/>
        <v>-22206</v>
      </c>
    </row>
    <row r="13" spans="1:9" ht="19.5" x14ac:dyDescent="0.25">
      <c r="A13" s="28" t="s">
        <v>21</v>
      </c>
      <c r="B13" s="29"/>
      <c r="C13" s="29"/>
      <c r="D13" s="29"/>
      <c r="E13" s="29"/>
      <c r="F13" s="29"/>
      <c r="G13" s="18">
        <v>48193</v>
      </c>
      <c r="H13" s="4">
        <v>11620</v>
      </c>
      <c r="I13" s="17">
        <f t="shared" si="0"/>
        <v>-36573</v>
      </c>
    </row>
    <row r="14" spans="1:9" ht="19.5" x14ac:dyDescent="0.25">
      <c r="A14" s="39" t="s">
        <v>22</v>
      </c>
      <c r="B14" s="40"/>
      <c r="C14" s="40"/>
      <c r="D14" s="40"/>
      <c r="E14" s="40"/>
      <c r="F14" s="40"/>
      <c r="G14" s="18">
        <f>G15-G16+G17+G18+G19-G20</f>
        <v>136383</v>
      </c>
      <c r="H14" s="4">
        <f>H15-H16+H17+H18+H19-H20</f>
        <v>99198</v>
      </c>
      <c r="I14" s="17">
        <f t="shared" si="0"/>
        <v>-37185</v>
      </c>
    </row>
    <row r="15" spans="1:9" ht="19.5" x14ac:dyDescent="0.25">
      <c r="A15" s="28" t="s">
        <v>23</v>
      </c>
      <c r="B15" s="29"/>
      <c r="C15" s="29"/>
      <c r="D15" s="29"/>
      <c r="E15" s="29"/>
      <c r="F15" s="29"/>
      <c r="G15" s="20">
        <v>121460</v>
      </c>
      <c r="H15" s="5">
        <v>81522</v>
      </c>
      <c r="I15" s="17">
        <f t="shared" si="0"/>
        <v>-39938</v>
      </c>
    </row>
    <row r="16" spans="1:9" ht="19.5" customHeight="1" x14ac:dyDescent="0.25">
      <c r="A16" s="30" t="s">
        <v>24</v>
      </c>
      <c r="B16" s="31"/>
      <c r="C16" s="31"/>
      <c r="D16" s="31"/>
      <c r="E16" s="31"/>
      <c r="F16" s="31"/>
      <c r="G16" s="20">
        <v>0</v>
      </c>
      <c r="H16" s="5">
        <v>0</v>
      </c>
      <c r="I16" s="17">
        <f t="shared" si="0"/>
        <v>0</v>
      </c>
    </row>
    <row r="17" spans="1:9" ht="19.5" x14ac:dyDescent="0.25">
      <c r="A17" s="28" t="s">
        <v>25</v>
      </c>
      <c r="B17" s="29"/>
      <c r="C17" s="29"/>
      <c r="D17" s="29"/>
      <c r="E17" s="29"/>
      <c r="F17" s="29"/>
      <c r="G17" s="20">
        <v>14923</v>
      </c>
      <c r="H17" s="5">
        <v>17676</v>
      </c>
      <c r="I17" s="17">
        <f t="shared" si="0"/>
        <v>2753</v>
      </c>
    </row>
    <row r="18" spans="1:9" ht="19.5" x14ac:dyDescent="0.25">
      <c r="A18" s="28" t="s">
        <v>26</v>
      </c>
      <c r="B18" s="29"/>
      <c r="C18" s="29"/>
      <c r="D18" s="29"/>
      <c r="E18" s="29"/>
      <c r="F18" s="29"/>
      <c r="G18" s="20">
        <v>0</v>
      </c>
      <c r="H18" s="5">
        <v>0</v>
      </c>
      <c r="I18" s="17">
        <f t="shared" si="0"/>
        <v>0</v>
      </c>
    </row>
    <row r="19" spans="1:9" ht="19.5" x14ac:dyDescent="0.25">
      <c r="A19" s="28" t="s">
        <v>27</v>
      </c>
      <c r="B19" s="29"/>
      <c r="C19" s="29"/>
      <c r="D19" s="29"/>
      <c r="E19" s="29"/>
      <c r="F19" s="29"/>
      <c r="G19" s="20">
        <v>0</v>
      </c>
      <c r="H19" s="5">
        <v>0</v>
      </c>
      <c r="I19" s="17">
        <f t="shared" si="0"/>
        <v>0</v>
      </c>
    </row>
    <row r="20" spans="1:9" ht="19.5" customHeight="1" x14ac:dyDescent="0.25">
      <c r="A20" s="30" t="s">
        <v>28</v>
      </c>
      <c r="B20" s="31"/>
      <c r="C20" s="31"/>
      <c r="D20" s="31"/>
      <c r="E20" s="31"/>
      <c r="F20" s="31"/>
      <c r="G20" s="18">
        <v>0</v>
      </c>
      <c r="H20" s="4">
        <v>0</v>
      </c>
      <c r="I20" s="17">
        <f t="shared" si="0"/>
        <v>0</v>
      </c>
    </row>
    <row r="21" spans="1:9" ht="19.5" customHeight="1" x14ac:dyDescent="0.25">
      <c r="A21" s="34" t="s">
        <v>29</v>
      </c>
      <c r="B21" s="35"/>
      <c r="C21" s="35"/>
      <c r="D21" s="35"/>
      <c r="E21" s="35"/>
      <c r="F21" s="35"/>
      <c r="G21" s="18">
        <v>18038</v>
      </c>
      <c r="H21" s="4">
        <v>17930</v>
      </c>
      <c r="I21" s="17">
        <f t="shared" si="0"/>
        <v>-108</v>
      </c>
    </row>
    <row r="22" spans="1:9" ht="20.25" thickBot="1" x14ac:dyDescent="0.3">
      <c r="A22" s="32" t="s">
        <v>30</v>
      </c>
      <c r="B22" s="33"/>
      <c r="C22" s="33"/>
      <c r="D22" s="33"/>
      <c r="E22" s="33"/>
      <c r="F22" s="33"/>
      <c r="G22" s="21">
        <f>G5+G9-G14-G21</f>
        <v>3276322</v>
      </c>
      <c r="H22" s="13">
        <f>H5+H9-H14-H21</f>
        <v>3374458</v>
      </c>
      <c r="I22" s="17">
        <f t="shared" si="0"/>
        <v>98136</v>
      </c>
    </row>
    <row r="23" spans="1:9" ht="19.5" customHeight="1" x14ac:dyDescent="0.25"/>
    <row r="24" spans="1:9" ht="19.5" customHeight="1" x14ac:dyDescent="0.25"/>
    <row r="25" spans="1:9" ht="19.5" customHeight="1" x14ac:dyDescent="0.25"/>
    <row r="26" spans="1:9" ht="20.25" thickBot="1" x14ac:dyDescent="0.35">
      <c r="A26" s="6" t="s">
        <v>46</v>
      </c>
      <c r="H26" s="1" t="s">
        <v>0</v>
      </c>
    </row>
    <row r="27" spans="1:9" ht="19.5" customHeight="1" x14ac:dyDescent="0.25">
      <c r="A27" s="24" t="s">
        <v>5</v>
      </c>
      <c r="B27" s="25"/>
      <c r="C27" s="25"/>
      <c r="D27" s="25"/>
      <c r="E27" s="25"/>
      <c r="F27" s="25"/>
      <c r="G27" s="25"/>
      <c r="H27" s="7">
        <v>513374</v>
      </c>
    </row>
    <row r="28" spans="1:9" ht="19.5" customHeight="1" x14ac:dyDescent="0.25">
      <c r="A28" s="26" t="s">
        <v>6</v>
      </c>
      <c r="B28" s="27"/>
      <c r="C28" s="27"/>
      <c r="D28" s="27"/>
      <c r="E28" s="27"/>
      <c r="F28" s="27"/>
      <c r="G28" s="27"/>
      <c r="H28" s="8">
        <v>178648</v>
      </c>
    </row>
    <row r="29" spans="1:9" ht="19.5" customHeight="1" x14ac:dyDescent="0.25">
      <c r="A29" s="26" t="s">
        <v>7</v>
      </c>
      <c r="B29" s="27"/>
      <c r="C29" s="27"/>
      <c r="D29" s="27"/>
      <c r="E29" s="27"/>
      <c r="F29" s="27"/>
      <c r="G29" s="27"/>
      <c r="H29" s="8">
        <v>22054</v>
      </c>
    </row>
    <row r="30" spans="1:9" ht="19.5" customHeight="1" x14ac:dyDescent="0.25">
      <c r="A30" s="26" t="s">
        <v>8</v>
      </c>
      <c r="B30" s="27"/>
      <c r="C30" s="27"/>
      <c r="D30" s="27"/>
      <c r="E30" s="27"/>
      <c r="F30" s="27"/>
      <c r="G30" s="27"/>
      <c r="H30" s="8">
        <v>22047</v>
      </c>
    </row>
    <row r="31" spans="1:9" ht="19.5" customHeight="1" x14ac:dyDescent="0.25">
      <c r="A31" s="26" t="s">
        <v>9</v>
      </c>
      <c r="B31" s="27"/>
      <c r="C31" s="27"/>
      <c r="D31" s="27"/>
      <c r="E31" s="27"/>
      <c r="F31" s="27"/>
      <c r="G31" s="27"/>
      <c r="H31" s="8">
        <v>80348</v>
      </c>
    </row>
    <row r="32" spans="1:9" ht="19.5" customHeight="1" x14ac:dyDescent="0.25">
      <c r="A32" s="26" t="s">
        <v>10</v>
      </c>
      <c r="B32" s="27"/>
      <c r="C32" s="27"/>
      <c r="D32" s="27"/>
      <c r="E32" s="27"/>
      <c r="F32" s="27"/>
      <c r="G32" s="27"/>
      <c r="H32" s="8">
        <v>640</v>
      </c>
    </row>
    <row r="33" spans="1:8" ht="19.5" customHeight="1" x14ac:dyDescent="0.25">
      <c r="A33" s="26" t="s">
        <v>11</v>
      </c>
      <c r="B33" s="27"/>
      <c r="C33" s="27"/>
      <c r="D33" s="27"/>
      <c r="E33" s="27"/>
      <c r="F33" s="27"/>
      <c r="G33" s="27"/>
      <c r="H33" s="8">
        <v>33371</v>
      </c>
    </row>
    <row r="34" spans="1:8" ht="19.5" customHeight="1" thickBot="1" x14ac:dyDescent="0.3">
      <c r="A34" s="42" t="s">
        <v>12</v>
      </c>
      <c r="B34" s="43"/>
      <c r="C34" s="43"/>
      <c r="D34" s="43"/>
      <c r="E34" s="43"/>
      <c r="F34" s="43"/>
      <c r="G34" s="43"/>
      <c r="H34" s="9">
        <f>SUM(H27:H33)</f>
        <v>850482</v>
      </c>
    </row>
    <row r="35" spans="1:8" ht="8.25" customHeight="1" x14ac:dyDescent="0.25">
      <c r="A35" s="10"/>
      <c r="B35" s="10"/>
      <c r="C35" s="10"/>
      <c r="D35" s="10"/>
      <c r="E35" s="10"/>
      <c r="F35" s="10"/>
      <c r="G35" s="11"/>
    </row>
    <row r="36" spans="1:8" ht="20.100000000000001" customHeight="1" x14ac:dyDescent="0.25">
      <c r="A36" s="6" t="s">
        <v>47</v>
      </c>
    </row>
    <row r="37" spans="1:8" ht="20.100000000000001" customHeight="1" x14ac:dyDescent="0.25">
      <c r="A37" s="44" t="s">
        <v>53</v>
      </c>
      <c r="B37" s="44"/>
      <c r="C37" s="44"/>
      <c r="D37" s="44"/>
      <c r="E37" s="44"/>
      <c r="F37" s="44"/>
      <c r="G37" s="44"/>
      <c r="H37" s="44"/>
    </row>
    <row r="38" spans="1:8" ht="20.100000000000001" customHeight="1" x14ac:dyDescent="0.25">
      <c r="A38" s="44" t="s">
        <v>56</v>
      </c>
      <c r="B38" s="44"/>
      <c r="C38" s="44"/>
      <c r="D38" s="44"/>
      <c r="E38" s="44"/>
      <c r="F38" s="44"/>
      <c r="G38" s="44"/>
      <c r="H38" s="44"/>
    </row>
    <row r="39" spans="1:8" ht="20.100000000000001" customHeight="1" x14ac:dyDescent="0.25">
      <c r="A39" s="44" t="s">
        <v>55</v>
      </c>
      <c r="B39" s="44"/>
      <c r="C39" s="44"/>
      <c r="D39" s="44"/>
      <c r="E39" s="44"/>
      <c r="F39" s="44"/>
      <c r="G39" s="44"/>
      <c r="H39" s="44"/>
    </row>
    <row r="40" spans="1:8" ht="20.100000000000001" customHeight="1" x14ac:dyDescent="0.25">
      <c r="A40" s="44" t="s">
        <v>48</v>
      </c>
      <c r="B40" s="44"/>
      <c r="C40" s="44"/>
      <c r="D40" s="44"/>
      <c r="E40" s="44"/>
      <c r="F40" s="44"/>
      <c r="G40" s="44"/>
      <c r="H40" s="44"/>
    </row>
    <row r="41" spans="1:8" ht="20.100000000000001" customHeight="1" x14ac:dyDescent="0.25">
      <c r="A41" s="44" t="s">
        <v>54</v>
      </c>
      <c r="B41" s="44"/>
      <c r="C41" s="44"/>
      <c r="D41" s="44"/>
      <c r="E41" s="44"/>
      <c r="F41" s="44"/>
      <c r="G41" s="44"/>
      <c r="H41" s="44"/>
    </row>
    <row r="42" spans="1:8" ht="20.100000000000001" customHeight="1" x14ac:dyDescent="0.25">
      <c r="A42" s="44" t="s">
        <v>57</v>
      </c>
      <c r="B42" s="44"/>
      <c r="C42" s="44"/>
      <c r="D42" s="44"/>
      <c r="E42" s="44"/>
      <c r="F42" s="44"/>
      <c r="G42" s="44"/>
      <c r="H42" s="44"/>
    </row>
    <row r="43" spans="1:8" ht="20.100000000000001" customHeight="1" x14ac:dyDescent="0.25">
      <c r="A43" s="44" t="s">
        <v>49</v>
      </c>
      <c r="B43" s="44"/>
      <c r="C43" s="44"/>
      <c r="D43" s="44"/>
      <c r="E43" s="44"/>
      <c r="F43" s="44"/>
      <c r="G43" s="44"/>
      <c r="H43" s="44"/>
    </row>
    <row r="44" spans="1:8" ht="20.100000000000001" customHeight="1" x14ac:dyDescent="0.25">
      <c r="A44" s="45" t="s">
        <v>50</v>
      </c>
      <c r="B44" s="45"/>
      <c r="C44" s="45"/>
      <c r="D44" s="45"/>
      <c r="E44" s="45"/>
      <c r="F44" s="45"/>
      <c r="G44" s="45"/>
      <c r="H44" s="45"/>
    </row>
    <row r="45" spans="1:8" ht="20.100000000000001" customHeight="1" x14ac:dyDescent="0.25">
      <c r="A45" s="44" t="s">
        <v>59</v>
      </c>
      <c r="B45" s="44"/>
      <c r="C45" s="44"/>
      <c r="D45" s="44"/>
      <c r="E45" s="44"/>
      <c r="F45" s="44"/>
      <c r="G45" s="44"/>
      <c r="H45" s="44"/>
    </row>
    <row r="46" spans="1:8" ht="20.100000000000001" customHeight="1" x14ac:dyDescent="0.25">
      <c r="A46" s="44" t="s">
        <v>58</v>
      </c>
      <c r="B46" s="44"/>
      <c r="C46" s="44"/>
      <c r="D46" s="44"/>
      <c r="E46" s="44"/>
      <c r="F46" s="44"/>
      <c r="G46" s="44"/>
      <c r="H46" s="44"/>
    </row>
    <row r="47" spans="1:8" ht="20.100000000000001" customHeight="1" x14ac:dyDescent="0.25">
      <c r="A47" s="44" t="s">
        <v>51</v>
      </c>
      <c r="B47" s="44"/>
      <c r="C47" s="44"/>
      <c r="D47" s="44"/>
      <c r="E47" s="44"/>
      <c r="F47" s="44"/>
      <c r="G47" s="44"/>
      <c r="H47" s="44"/>
    </row>
    <row r="48" spans="1:8" ht="20.100000000000001" customHeight="1" x14ac:dyDescent="0.25">
      <c r="A48" s="44" t="s">
        <v>52</v>
      </c>
      <c r="B48" s="44"/>
      <c r="C48" s="44"/>
      <c r="D48" s="44"/>
      <c r="E48" s="44"/>
      <c r="F48" s="44"/>
      <c r="G48" s="44"/>
      <c r="H48" s="44"/>
    </row>
  </sheetData>
  <mergeCells count="41">
    <mergeCell ref="A7:F7"/>
    <mergeCell ref="A1:H1"/>
    <mergeCell ref="A2:H2"/>
    <mergeCell ref="A4:F4"/>
    <mergeCell ref="A5:F5"/>
    <mergeCell ref="A6:F6"/>
    <mergeCell ref="A19:F19"/>
    <mergeCell ref="A8:F8"/>
    <mergeCell ref="A9:F9"/>
    <mergeCell ref="A10:F10"/>
    <mergeCell ref="A11:F11"/>
    <mergeCell ref="A12:F12"/>
    <mergeCell ref="A13:F13"/>
    <mergeCell ref="A14:F14"/>
    <mergeCell ref="A15:F15"/>
    <mergeCell ref="A16:F16"/>
    <mergeCell ref="A17:F17"/>
    <mergeCell ref="A18:F18"/>
    <mergeCell ref="A37:H37"/>
    <mergeCell ref="A20:F20"/>
    <mergeCell ref="A21:F21"/>
    <mergeCell ref="A22:F22"/>
    <mergeCell ref="A27:G27"/>
    <mergeCell ref="A28:G28"/>
    <mergeCell ref="A29:G29"/>
    <mergeCell ref="A30:G30"/>
    <mergeCell ref="A31:G31"/>
    <mergeCell ref="A32:G32"/>
    <mergeCell ref="A33:G33"/>
    <mergeCell ref="A34:G34"/>
    <mergeCell ref="A45:H45"/>
    <mergeCell ref="A46:H46"/>
    <mergeCell ref="A47:H47"/>
    <mergeCell ref="A48:H48"/>
    <mergeCell ref="A38:H38"/>
    <mergeCell ref="A39:H39"/>
    <mergeCell ref="A40:H40"/>
    <mergeCell ref="A41:H41"/>
    <mergeCell ref="A42:H42"/>
    <mergeCell ref="A43:H43"/>
    <mergeCell ref="A44:H44"/>
  </mergeCells>
  <phoneticPr fontId="4" type="noConversion"/>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95" zoomScaleNormal="95" workbookViewId="0">
      <selection sqref="A1:H1"/>
    </sheetView>
  </sheetViews>
  <sheetFormatPr defaultRowHeight="16.5" x14ac:dyDescent="0.25"/>
  <cols>
    <col min="1" max="1" width="31.375" style="6" customWidth="1"/>
    <col min="2" max="6" width="13.125" style="6" customWidth="1"/>
    <col min="7" max="7" width="20.25" style="6" customWidth="1"/>
    <col min="8" max="8" width="25.625" style="6" customWidth="1"/>
    <col min="9" max="16384" width="9" style="6"/>
  </cols>
  <sheetData>
    <row r="1" spans="1:8" ht="27.75" x14ac:dyDescent="0.4">
      <c r="A1" s="36" t="s">
        <v>13</v>
      </c>
      <c r="B1" s="36"/>
      <c r="C1" s="36"/>
      <c r="D1" s="36"/>
      <c r="E1" s="36"/>
      <c r="F1" s="36"/>
      <c r="G1" s="36"/>
      <c r="H1" s="36"/>
    </row>
    <row r="2" spans="1:8" ht="27.75" x14ac:dyDescent="0.4">
      <c r="A2" s="36" t="s">
        <v>60</v>
      </c>
      <c r="B2" s="36"/>
      <c r="C2" s="36"/>
      <c r="D2" s="36"/>
      <c r="E2" s="36"/>
      <c r="F2" s="36"/>
      <c r="G2" s="36"/>
      <c r="H2" s="36"/>
    </row>
    <row r="3" spans="1:8" ht="20.25" thickBot="1" x14ac:dyDescent="0.35">
      <c r="A3" s="2"/>
      <c r="B3" s="2"/>
      <c r="C3" s="2"/>
      <c r="D3" s="2"/>
      <c r="E3" s="2"/>
      <c r="F3" s="2"/>
      <c r="G3" s="2"/>
      <c r="H3" s="1" t="s">
        <v>0</v>
      </c>
    </row>
    <row r="4" spans="1:8" ht="19.5" x14ac:dyDescent="0.25">
      <c r="A4" s="37" t="s">
        <v>1</v>
      </c>
      <c r="B4" s="38"/>
      <c r="C4" s="38"/>
      <c r="D4" s="38"/>
      <c r="E4" s="38"/>
      <c r="F4" s="38"/>
      <c r="G4" s="22" t="s">
        <v>2</v>
      </c>
      <c r="H4" s="3" t="s">
        <v>3</v>
      </c>
    </row>
    <row r="5" spans="1:8" ht="19.5" x14ac:dyDescent="0.25">
      <c r="A5" s="28" t="s">
        <v>14</v>
      </c>
      <c r="B5" s="29"/>
      <c r="C5" s="29"/>
      <c r="D5" s="29"/>
      <c r="E5" s="29"/>
      <c r="F5" s="29"/>
      <c r="G5" s="18">
        <f>SUM(G6:G8)</f>
        <v>3360287</v>
      </c>
      <c r="H5" s="4">
        <f>SUM(H6:H8)</f>
        <v>3690778</v>
      </c>
    </row>
    <row r="6" spans="1:8" ht="19.5" x14ac:dyDescent="0.25">
      <c r="A6" s="28" t="s">
        <v>15</v>
      </c>
      <c r="B6" s="41"/>
      <c r="C6" s="41"/>
      <c r="D6" s="41"/>
      <c r="E6" s="41"/>
      <c r="F6" s="41"/>
      <c r="G6" s="18">
        <v>654087</v>
      </c>
      <c r="H6" s="4">
        <v>500578</v>
      </c>
    </row>
    <row r="7" spans="1:8" ht="19.5" x14ac:dyDescent="0.25">
      <c r="A7" s="28" t="s">
        <v>16</v>
      </c>
      <c r="B7" s="41"/>
      <c r="C7" s="41"/>
      <c r="D7" s="41"/>
      <c r="E7" s="41"/>
      <c r="F7" s="41"/>
      <c r="G7" s="18">
        <v>1521200</v>
      </c>
      <c r="H7" s="4">
        <v>1020500</v>
      </c>
    </row>
    <row r="8" spans="1:8" ht="19.5" x14ac:dyDescent="0.25">
      <c r="A8" s="28" t="s">
        <v>17</v>
      </c>
      <c r="B8" s="41"/>
      <c r="C8" s="41"/>
      <c r="D8" s="41"/>
      <c r="E8" s="41"/>
      <c r="F8" s="41"/>
      <c r="G8" s="18">
        <v>1185000</v>
      </c>
      <c r="H8" s="4">
        <v>2169700</v>
      </c>
    </row>
    <row r="9" spans="1:8" ht="19.5" x14ac:dyDescent="0.25">
      <c r="A9" s="39" t="s">
        <v>18</v>
      </c>
      <c r="B9" s="40"/>
      <c r="C9" s="40"/>
      <c r="D9" s="40"/>
      <c r="E9" s="40"/>
      <c r="F9" s="40"/>
      <c r="G9" s="19">
        <f>G10-G11+G12+G13</f>
        <v>70456</v>
      </c>
      <c r="H9" s="12">
        <f>H10-H11+H12+H13</f>
        <v>47872</v>
      </c>
    </row>
    <row r="10" spans="1:8" ht="19.5" x14ac:dyDescent="0.25">
      <c r="A10" s="28" t="s">
        <v>19</v>
      </c>
      <c r="B10" s="29"/>
      <c r="C10" s="29"/>
      <c r="D10" s="29"/>
      <c r="E10" s="29"/>
      <c r="F10" s="29"/>
      <c r="G10" s="18">
        <v>1521200</v>
      </c>
      <c r="H10" s="4">
        <v>1020500</v>
      </c>
    </row>
    <row r="11" spans="1:8" ht="19.5" x14ac:dyDescent="0.25">
      <c r="A11" s="28" t="s">
        <v>4</v>
      </c>
      <c r="B11" s="41"/>
      <c r="C11" s="41"/>
      <c r="D11" s="41"/>
      <c r="E11" s="41"/>
      <c r="F11" s="41"/>
      <c r="G11" s="18">
        <v>1521200</v>
      </c>
      <c r="H11" s="4">
        <v>1020500</v>
      </c>
    </row>
    <row r="12" spans="1:8" ht="19.5" x14ac:dyDescent="0.25">
      <c r="A12" s="28" t="s">
        <v>20</v>
      </c>
      <c r="B12" s="29"/>
      <c r="C12" s="29"/>
      <c r="D12" s="29"/>
      <c r="E12" s="29"/>
      <c r="F12" s="29"/>
      <c r="G12" s="18">
        <v>22263</v>
      </c>
      <c r="H12" s="4">
        <v>38</v>
      </c>
    </row>
    <row r="13" spans="1:8" ht="19.5" x14ac:dyDescent="0.25">
      <c r="A13" s="28" t="s">
        <v>21</v>
      </c>
      <c r="B13" s="29"/>
      <c r="C13" s="29"/>
      <c r="D13" s="29"/>
      <c r="E13" s="29"/>
      <c r="F13" s="29"/>
      <c r="G13" s="18">
        <v>48193</v>
      </c>
      <c r="H13" s="4">
        <v>47834</v>
      </c>
    </row>
    <row r="14" spans="1:8" ht="19.5" x14ac:dyDescent="0.25">
      <c r="A14" s="39" t="s">
        <v>22</v>
      </c>
      <c r="B14" s="40"/>
      <c r="C14" s="40"/>
      <c r="D14" s="40"/>
      <c r="E14" s="40"/>
      <c r="F14" s="40"/>
      <c r="G14" s="18">
        <f>G15-G16+G17+G18+G19-G20</f>
        <v>136383</v>
      </c>
      <c r="H14" s="4">
        <f>H15-H16+H17+H18+H19-H20</f>
        <v>112631</v>
      </c>
    </row>
    <row r="15" spans="1:8" ht="19.5" x14ac:dyDescent="0.25">
      <c r="A15" s="28" t="s">
        <v>23</v>
      </c>
      <c r="B15" s="29"/>
      <c r="C15" s="29"/>
      <c r="D15" s="29"/>
      <c r="E15" s="29"/>
      <c r="F15" s="29"/>
      <c r="G15" s="20">
        <v>121460</v>
      </c>
      <c r="H15" s="5">
        <v>95254</v>
      </c>
    </row>
    <row r="16" spans="1:8" ht="19.5" customHeight="1" x14ac:dyDescent="0.25">
      <c r="A16" s="30" t="s">
        <v>24</v>
      </c>
      <c r="B16" s="31"/>
      <c r="C16" s="31"/>
      <c r="D16" s="31"/>
      <c r="E16" s="31"/>
      <c r="F16" s="31"/>
      <c r="G16" s="20">
        <v>0</v>
      </c>
      <c r="H16" s="5">
        <v>0</v>
      </c>
    </row>
    <row r="17" spans="1:8" ht="19.5" x14ac:dyDescent="0.25">
      <c r="A17" s="28" t="s">
        <v>25</v>
      </c>
      <c r="B17" s="29"/>
      <c r="C17" s="29"/>
      <c r="D17" s="29"/>
      <c r="E17" s="29"/>
      <c r="F17" s="29"/>
      <c r="G17" s="20">
        <v>14923</v>
      </c>
      <c r="H17" s="5">
        <v>17377</v>
      </c>
    </row>
    <row r="18" spans="1:8" ht="19.5" x14ac:dyDescent="0.25">
      <c r="A18" s="28" t="s">
        <v>26</v>
      </c>
      <c r="B18" s="29"/>
      <c r="C18" s="29"/>
      <c r="D18" s="29"/>
      <c r="E18" s="29"/>
      <c r="F18" s="29"/>
      <c r="G18" s="20">
        <v>0</v>
      </c>
      <c r="H18" s="5">
        <v>0</v>
      </c>
    </row>
    <row r="19" spans="1:8" ht="19.5" x14ac:dyDescent="0.25">
      <c r="A19" s="28" t="s">
        <v>27</v>
      </c>
      <c r="B19" s="29"/>
      <c r="C19" s="29"/>
      <c r="D19" s="29"/>
      <c r="E19" s="29"/>
      <c r="F19" s="29"/>
      <c r="G19" s="20">
        <v>0</v>
      </c>
      <c r="H19" s="5">
        <v>0</v>
      </c>
    </row>
    <row r="20" spans="1:8" ht="19.5" customHeight="1" x14ac:dyDescent="0.25">
      <c r="A20" s="30" t="s">
        <v>28</v>
      </c>
      <c r="B20" s="31"/>
      <c r="C20" s="31"/>
      <c r="D20" s="31"/>
      <c r="E20" s="31"/>
      <c r="F20" s="31"/>
      <c r="G20" s="18">
        <v>0</v>
      </c>
      <c r="H20" s="4">
        <v>0</v>
      </c>
    </row>
    <row r="21" spans="1:8" ht="19.5" customHeight="1" x14ac:dyDescent="0.25">
      <c r="A21" s="34" t="s">
        <v>29</v>
      </c>
      <c r="B21" s="35"/>
      <c r="C21" s="35"/>
      <c r="D21" s="35"/>
      <c r="E21" s="35"/>
      <c r="F21" s="35"/>
      <c r="G21" s="18">
        <v>18038</v>
      </c>
      <c r="H21" s="4">
        <v>16165</v>
      </c>
    </row>
    <row r="22" spans="1:8" ht="20.25" thickBot="1" x14ac:dyDescent="0.3">
      <c r="A22" s="32" t="s">
        <v>30</v>
      </c>
      <c r="B22" s="33"/>
      <c r="C22" s="33"/>
      <c r="D22" s="33"/>
      <c r="E22" s="33"/>
      <c r="F22" s="33"/>
      <c r="G22" s="21">
        <f>G5+G9-G14-G21</f>
        <v>3276322</v>
      </c>
      <c r="H22" s="13">
        <f>H5+H9-H14-H21</f>
        <v>3609854</v>
      </c>
    </row>
    <row r="23" spans="1:8" ht="19.5" customHeight="1" x14ac:dyDescent="0.25"/>
    <row r="24" spans="1:8" ht="20.25" thickBot="1" x14ac:dyDescent="0.35">
      <c r="A24" s="6" t="s">
        <v>61</v>
      </c>
      <c r="H24" s="1" t="s">
        <v>0</v>
      </c>
    </row>
    <row r="25" spans="1:8" ht="19.5" customHeight="1" x14ac:dyDescent="0.25">
      <c r="A25" s="24" t="s">
        <v>5</v>
      </c>
      <c r="B25" s="25"/>
      <c r="C25" s="25"/>
      <c r="D25" s="25"/>
      <c r="E25" s="25"/>
      <c r="F25" s="25"/>
      <c r="G25" s="25"/>
      <c r="H25" s="7">
        <v>696059</v>
      </c>
    </row>
    <row r="26" spans="1:8" ht="19.5" customHeight="1" x14ac:dyDescent="0.25">
      <c r="A26" s="26" t="s">
        <v>6</v>
      </c>
      <c r="B26" s="27"/>
      <c r="C26" s="27"/>
      <c r="D26" s="27"/>
      <c r="E26" s="27"/>
      <c r="F26" s="27"/>
      <c r="G26" s="27"/>
      <c r="H26" s="8">
        <v>296565</v>
      </c>
    </row>
    <row r="27" spans="1:8" ht="19.5" customHeight="1" x14ac:dyDescent="0.25">
      <c r="A27" s="26" t="s">
        <v>7</v>
      </c>
      <c r="B27" s="27"/>
      <c r="C27" s="27"/>
      <c r="D27" s="27"/>
      <c r="E27" s="27"/>
      <c r="F27" s="27"/>
      <c r="G27" s="27"/>
      <c r="H27" s="8">
        <v>39321</v>
      </c>
    </row>
    <row r="28" spans="1:8" ht="19.5" customHeight="1" x14ac:dyDescent="0.25">
      <c r="A28" s="26" t="s">
        <v>8</v>
      </c>
      <c r="B28" s="27"/>
      <c r="C28" s="27"/>
      <c r="D28" s="27"/>
      <c r="E28" s="27"/>
      <c r="F28" s="27"/>
      <c r="G28" s="27"/>
      <c r="H28" s="8">
        <v>26130</v>
      </c>
    </row>
    <row r="29" spans="1:8" ht="19.5" customHeight="1" x14ac:dyDescent="0.25">
      <c r="A29" s="26" t="s">
        <v>9</v>
      </c>
      <c r="B29" s="27"/>
      <c r="C29" s="27"/>
      <c r="D29" s="27"/>
      <c r="E29" s="27"/>
      <c r="F29" s="27"/>
      <c r="G29" s="27"/>
      <c r="H29" s="8">
        <v>119987</v>
      </c>
    </row>
    <row r="30" spans="1:8" ht="19.5" customHeight="1" x14ac:dyDescent="0.25">
      <c r="A30" s="26" t="s">
        <v>10</v>
      </c>
      <c r="B30" s="27"/>
      <c r="C30" s="27"/>
      <c r="D30" s="27"/>
      <c r="E30" s="27"/>
      <c r="F30" s="27"/>
      <c r="G30" s="27"/>
      <c r="H30" s="8">
        <v>941</v>
      </c>
    </row>
    <row r="31" spans="1:8" ht="19.5" customHeight="1" x14ac:dyDescent="0.25">
      <c r="A31" s="26" t="s">
        <v>11</v>
      </c>
      <c r="B31" s="27"/>
      <c r="C31" s="27"/>
      <c r="D31" s="27"/>
      <c r="E31" s="27"/>
      <c r="F31" s="27"/>
      <c r="G31" s="27"/>
      <c r="H31" s="8">
        <v>48367</v>
      </c>
    </row>
    <row r="32" spans="1:8" ht="19.5" customHeight="1" thickBot="1" x14ac:dyDescent="0.3">
      <c r="A32" s="42" t="s">
        <v>12</v>
      </c>
      <c r="B32" s="43"/>
      <c r="C32" s="43"/>
      <c r="D32" s="43"/>
      <c r="E32" s="43"/>
      <c r="F32" s="43"/>
      <c r="G32" s="43"/>
      <c r="H32" s="9">
        <f>SUM(H25:H31)</f>
        <v>1227370</v>
      </c>
    </row>
    <row r="33" spans="1:8" ht="8.25" customHeight="1" x14ac:dyDescent="0.25">
      <c r="A33" s="10"/>
      <c r="B33" s="10"/>
      <c r="C33" s="10"/>
      <c r="D33" s="10"/>
      <c r="E33" s="10"/>
      <c r="F33" s="10"/>
      <c r="G33" s="11"/>
    </row>
    <row r="34" spans="1:8" ht="20.100000000000001" customHeight="1" x14ac:dyDescent="0.25">
      <c r="A34" s="6" t="s">
        <v>62</v>
      </c>
    </row>
    <row r="35" spans="1:8" ht="20.100000000000001" customHeight="1" x14ac:dyDescent="0.25">
      <c r="A35" s="44" t="s">
        <v>67</v>
      </c>
      <c r="B35" s="44"/>
      <c r="C35" s="44"/>
      <c r="D35" s="44"/>
      <c r="E35" s="44"/>
      <c r="F35" s="44"/>
      <c r="G35" s="44"/>
      <c r="H35" s="44"/>
    </row>
    <row r="36" spans="1:8" ht="20.100000000000001" customHeight="1" x14ac:dyDescent="0.25">
      <c r="A36" s="44" t="s">
        <v>68</v>
      </c>
      <c r="B36" s="44"/>
      <c r="C36" s="44"/>
      <c r="D36" s="44"/>
      <c r="E36" s="44"/>
      <c r="F36" s="44"/>
      <c r="G36" s="44"/>
      <c r="H36" s="44"/>
    </row>
    <row r="37" spans="1:8" ht="20.100000000000001" customHeight="1" x14ac:dyDescent="0.25">
      <c r="A37" s="44" t="s">
        <v>64</v>
      </c>
      <c r="B37" s="44"/>
      <c r="C37" s="44"/>
      <c r="D37" s="44"/>
      <c r="E37" s="44"/>
      <c r="F37" s="44"/>
      <c r="G37" s="44"/>
      <c r="H37" s="44"/>
    </row>
    <row r="38" spans="1:8" ht="20.100000000000001" customHeight="1" x14ac:dyDescent="0.25">
      <c r="A38" s="44" t="s">
        <v>63</v>
      </c>
      <c r="B38" s="44"/>
      <c r="C38" s="44"/>
      <c r="D38" s="44"/>
      <c r="E38" s="44"/>
      <c r="F38" s="44"/>
      <c r="G38" s="44"/>
      <c r="H38" s="44"/>
    </row>
    <row r="39" spans="1:8" ht="20.100000000000001" customHeight="1" x14ac:dyDescent="0.25">
      <c r="A39" s="44" t="s">
        <v>65</v>
      </c>
      <c r="B39" s="44"/>
      <c r="C39" s="44"/>
      <c r="D39" s="44"/>
      <c r="E39" s="44"/>
      <c r="F39" s="44"/>
      <c r="G39" s="44"/>
      <c r="H39" s="44"/>
    </row>
    <row r="40" spans="1:8" ht="20.100000000000001" customHeight="1" x14ac:dyDescent="0.25">
      <c r="A40" s="44" t="s">
        <v>69</v>
      </c>
      <c r="B40" s="44"/>
      <c r="C40" s="44"/>
      <c r="D40" s="44"/>
      <c r="E40" s="44"/>
      <c r="F40" s="44"/>
      <c r="G40" s="44"/>
      <c r="H40" s="44"/>
    </row>
    <row r="41" spans="1:8" ht="20.100000000000001" customHeight="1" x14ac:dyDescent="0.25">
      <c r="A41" s="44" t="s">
        <v>70</v>
      </c>
      <c r="B41" s="44"/>
      <c r="C41" s="44"/>
      <c r="D41" s="44"/>
      <c r="E41" s="44"/>
      <c r="F41" s="44"/>
      <c r="G41" s="44"/>
      <c r="H41" s="44"/>
    </row>
    <row r="42" spans="1:8" ht="20.100000000000001" customHeight="1" x14ac:dyDescent="0.25">
      <c r="A42" s="44" t="s">
        <v>71</v>
      </c>
      <c r="B42" s="44"/>
      <c r="C42" s="44"/>
      <c r="D42" s="44"/>
      <c r="E42" s="44"/>
      <c r="F42" s="44"/>
      <c r="G42" s="44"/>
      <c r="H42" s="44"/>
    </row>
    <row r="43" spans="1:8" ht="20.100000000000001" customHeight="1" x14ac:dyDescent="0.25">
      <c r="A43" s="45" t="s">
        <v>72</v>
      </c>
      <c r="B43" s="45"/>
      <c r="C43" s="45"/>
      <c r="D43" s="45"/>
      <c r="E43" s="45"/>
      <c r="F43" s="45"/>
      <c r="G43" s="45"/>
      <c r="H43" s="45"/>
    </row>
    <row r="44" spans="1:8" ht="20.100000000000001" customHeight="1" x14ac:dyDescent="0.25">
      <c r="A44" s="44" t="s">
        <v>73</v>
      </c>
      <c r="B44" s="44"/>
      <c r="C44" s="44"/>
      <c r="D44" s="44"/>
      <c r="E44" s="44"/>
      <c r="F44" s="44"/>
      <c r="G44" s="44"/>
      <c r="H44" s="44"/>
    </row>
    <row r="45" spans="1:8" ht="20.100000000000001" customHeight="1" x14ac:dyDescent="0.25">
      <c r="A45" s="23" t="s">
        <v>74</v>
      </c>
      <c r="B45" s="23"/>
      <c r="C45" s="23"/>
      <c r="D45" s="23"/>
      <c r="E45" s="23"/>
      <c r="F45" s="23"/>
      <c r="G45" s="23"/>
      <c r="H45" s="23"/>
    </row>
    <row r="46" spans="1:8" ht="20.100000000000001" customHeight="1" x14ac:dyDescent="0.25">
      <c r="A46" s="44" t="s">
        <v>75</v>
      </c>
      <c r="B46" s="44"/>
      <c r="C46" s="44"/>
      <c r="D46" s="44"/>
      <c r="E46" s="44"/>
      <c r="F46" s="44"/>
      <c r="G46" s="44"/>
      <c r="H46" s="44"/>
    </row>
    <row r="47" spans="1:8" ht="20.100000000000001" customHeight="1" x14ac:dyDescent="0.25">
      <c r="A47" s="44" t="s">
        <v>76</v>
      </c>
      <c r="B47" s="44"/>
      <c r="C47" s="44"/>
      <c r="D47" s="44"/>
      <c r="E47" s="44"/>
      <c r="F47" s="44"/>
      <c r="G47" s="44"/>
      <c r="H47" s="44"/>
    </row>
    <row r="48" spans="1:8" ht="20.100000000000001" customHeight="1" x14ac:dyDescent="0.25">
      <c r="A48" s="44" t="s">
        <v>77</v>
      </c>
      <c r="B48" s="44"/>
      <c r="C48" s="44"/>
      <c r="D48" s="44"/>
      <c r="E48" s="44"/>
      <c r="F48" s="44"/>
      <c r="G48" s="44"/>
      <c r="H48" s="44"/>
    </row>
    <row r="49" spans="1:8" ht="20.100000000000001" customHeight="1" x14ac:dyDescent="0.25">
      <c r="A49" s="44" t="s">
        <v>78</v>
      </c>
      <c r="B49" s="44"/>
      <c r="C49" s="44"/>
      <c r="D49" s="44"/>
      <c r="E49" s="44"/>
      <c r="F49" s="44"/>
      <c r="G49" s="44"/>
      <c r="H49" s="44"/>
    </row>
    <row r="50" spans="1:8" ht="20.100000000000001" customHeight="1" x14ac:dyDescent="0.25">
      <c r="A50" s="44" t="s">
        <v>66</v>
      </c>
      <c r="B50" s="44"/>
      <c r="C50" s="44"/>
      <c r="D50" s="44"/>
      <c r="E50" s="44"/>
      <c r="F50" s="44"/>
      <c r="G50" s="44"/>
      <c r="H50" s="44"/>
    </row>
  </sheetData>
  <mergeCells count="44">
    <mergeCell ref="A43:H43"/>
    <mergeCell ref="A44:H44"/>
    <mergeCell ref="A46:H46"/>
    <mergeCell ref="A48:H48"/>
    <mergeCell ref="A50:H50"/>
    <mergeCell ref="A26:G26"/>
    <mergeCell ref="A41:H41"/>
    <mergeCell ref="A28:G28"/>
    <mergeCell ref="A29:G29"/>
    <mergeCell ref="A30:G30"/>
    <mergeCell ref="A31:G31"/>
    <mergeCell ref="A32:G32"/>
    <mergeCell ref="A35:H35"/>
    <mergeCell ref="A36:H36"/>
    <mergeCell ref="A37:H37"/>
    <mergeCell ref="A38:H38"/>
    <mergeCell ref="A39:H39"/>
    <mergeCell ref="A40:H40"/>
    <mergeCell ref="A19:F19"/>
    <mergeCell ref="A20:F20"/>
    <mergeCell ref="A21:F21"/>
    <mergeCell ref="A22:F22"/>
    <mergeCell ref="A25:G25"/>
    <mergeCell ref="A14:F14"/>
    <mergeCell ref="A15:F15"/>
    <mergeCell ref="A16:F16"/>
    <mergeCell ref="A17:F17"/>
    <mergeCell ref="A18:F18"/>
    <mergeCell ref="A42:H42"/>
    <mergeCell ref="A47:H47"/>
    <mergeCell ref="A49:H49"/>
    <mergeCell ref="A13:F13"/>
    <mergeCell ref="A1:H1"/>
    <mergeCell ref="A2:H2"/>
    <mergeCell ref="A4:F4"/>
    <mergeCell ref="A5:F5"/>
    <mergeCell ref="A6:F6"/>
    <mergeCell ref="A7:F7"/>
    <mergeCell ref="A8:F8"/>
    <mergeCell ref="A9:F9"/>
    <mergeCell ref="A10:F10"/>
    <mergeCell ref="A11:F11"/>
    <mergeCell ref="A12:F12"/>
    <mergeCell ref="A27:G27"/>
  </mergeCells>
  <phoneticPr fontId="4"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95" zoomScaleNormal="95" workbookViewId="0">
      <selection sqref="A1:H1"/>
    </sheetView>
  </sheetViews>
  <sheetFormatPr defaultRowHeight="16.5" x14ac:dyDescent="0.25"/>
  <cols>
    <col min="1" max="1" width="31.375" style="63" customWidth="1"/>
    <col min="2" max="6" width="13.125" style="63" customWidth="1"/>
    <col min="7" max="7" width="20.25" style="63" customWidth="1"/>
    <col min="8" max="8" width="25.625" style="63" customWidth="1"/>
    <col min="9" max="9" width="9" style="63" customWidth="1"/>
    <col min="10" max="16384" width="9" style="63"/>
  </cols>
  <sheetData>
    <row r="1" spans="1:8" customFormat="1" ht="27.75" x14ac:dyDescent="0.4">
      <c r="A1" s="46" t="s">
        <v>79</v>
      </c>
      <c r="B1" s="46"/>
      <c r="C1" s="46"/>
      <c r="D1" s="46"/>
      <c r="E1" s="46"/>
      <c r="F1" s="46"/>
      <c r="G1" s="46"/>
      <c r="H1" s="46"/>
    </row>
    <row r="2" spans="1:8" customFormat="1" ht="27.75" x14ac:dyDescent="0.4">
      <c r="A2" s="46" t="s">
        <v>80</v>
      </c>
      <c r="B2" s="46"/>
      <c r="C2" s="46"/>
      <c r="D2" s="46"/>
      <c r="E2" s="46"/>
      <c r="F2" s="46"/>
      <c r="G2" s="46"/>
      <c r="H2" s="46"/>
    </row>
    <row r="3" spans="1:8" customFormat="1" ht="20.25" thickBot="1" x14ac:dyDescent="0.35">
      <c r="A3" s="47"/>
      <c r="B3" s="47"/>
      <c r="C3" s="47"/>
      <c r="D3" s="47"/>
      <c r="E3" s="47"/>
      <c r="F3" s="47"/>
      <c r="G3" s="47"/>
      <c r="H3" s="48" t="s">
        <v>0</v>
      </c>
    </row>
    <row r="4" spans="1:8" customFormat="1" ht="19.5" x14ac:dyDescent="0.25">
      <c r="A4" s="49" t="s">
        <v>1</v>
      </c>
      <c r="B4" s="49"/>
      <c r="C4" s="49"/>
      <c r="D4" s="49"/>
      <c r="E4" s="49"/>
      <c r="F4" s="49"/>
      <c r="G4" s="50" t="s">
        <v>2</v>
      </c>
      <c r="H4" s="51" t="s">
        <v>3</v>
      </c>
    </row>
    <row r="5" spans="1:8" customFormat="1" ht="19.5" x14ac:dyDescent="0.25">
      <c r="A5" s="52" t="s">
        <v>81</v>
      </c>
      <c r="B5" s="52"/>
      <c r="C5" s="52"/>
      <c r="D5" s="52"/>
      <c r="E5" s="52"/>
      <c r="F5" s="52"/>
      <c r="G5" s="53">
        <f>SUM(G6:G8)</f>
        <v>3360287</v>
      </c>
      <c r="H5" s="54">
        <f>SUM(H6:H8)</f>
        <v>3498848</v>
      </c>
    </row>
    <row r="6" spans="1:8" customFormat="1" ht="19.5" x14ac:dyDescent="0.25">
      <c r="A6" s="52" t="s">
        <v>82</v>
      </c>
      <c r="B6" s="52"/>
      <c r="C6" s="52"/>
      <c r="D6" s="52"/>
      <c r="E6" s="52"/>
      <c r="F6" s="52"/>
      <c r="G6" s="53">
        <v>654087</v>
      </c>
      <c r="H6" s="54">
        <v>393148</v>
      </c>
    </row>
    <row r="7" spans="1:8" customFormat="1" ht="19.5" x14ac:dyDescent="0.25">
      <c r="A7" s="52" t="s">
        <v>83</v>
      </c>
      <c r="B7" s="52"/>
      <c r="C7" s="52"/>
      <c r="D7" s="52"/>
      <c r="E7" s="52"/>
      <c r="F7" s="52"/>
      <c r="G7" s="53">
        <v>1521200</v>
      </c>
      <c r="H7" s="54">
        <v>1450000</v>
      </c>
    </row>
    <row r="8" spans="1:8" customFormat="1" ht="19.5" x14ac:dyDescent="0.25">
      <c r="A8" s="52" t="s">
        <v>84</v>
      </c>
      <c r="B8" s="52"/>
      <c r="C8" s="52"/>
      <c r="D8" s="52"/>
      <c r="E8" s="52"/>
      <c r="F8" s="52"/>
      <c r="G8" s="53">
        <v>1185000</v>
      </c>
      <c r="H8" s="54">
        <v>1655700</v>
      </c>
    </row>
    <row r="9" spans="1:8" customFormat="1" ht="19.5" x14ac:dyDescent="0.25">
      <c r="A9" s="55" t="s">
        <v>85</v>
      </c>
      <c r="B9" s="55"/>
      <c r="C9" s="55"/>
      <c r="D9" s="55"/>
      <c r="E9" s="55"/>
      <c r="F9" s="55"/>
      <c r="G9" s="56">
        <f>G10-G11+G12+G13</f>
        <v>70456</v>
      </c>
      <c r="H9" s="57">
        <f>H10-H11+H12+H13</f>
        <v>79709</v>
      </c>
    </row>
    <row r="10" spans="1:8" customFormat="1" ht="19.5" x14ac:dyDescent="0.25">
      <c r="A10" s="52" t="s">
        <v>86</v>
      </c>
      <c r="B10" s="52"/>
      <c r="C10" s="52"/>
      <c r="D10" s="52"/>
      <c r="E10" s="52"/>
      <c r="F10" s="52"/>
      <c r="G10" s="53">
        <v>1521200</v>
      </c>
      <c r="H10" s="54">
        <v>1450000</v>
      </c>
    </row>
    <row r="11" spans="1:8" customFormat="1" ht="19.5" x14ac:dyDescent="0.25">
      <c r="A11" s="52" t="s">
        <v>87</v>
      </c>
      <c r="B11" s="52"/>
      <c r="C11" s="52"/>
      <c r="D11" s="52"/>
      <c r="E11" s="52"/>
      <c r="F11" s="52"/>
      <c r="G11" s="53">
        <v>1521200</v>
      </c>
      <c r="H11" s="54">
        <v>1450000</v>
      </c>
    </row>
    <row r="12" spans="1:8" customFormat="1" ht="19.5" x14ac:dyDescent="0.25">
      <c r="A12" s="52" t="s">
        <v>88</v>
      </c>
      <c r="B12" s="52"/>
      <c r="C12" s="52"/>
      <c r="D12" s="52"/>
      <c r="E12" s="52"/>
      <c r="F12" s="52"/>
      <c r="G12" s="53">
        <v>22263</v>
      </c>
      <c r="H12" s="54">
        <v>30675</v>
      </c>
    </row>
    <row r="13" spans="1:8" customFormat="1" ht="19.5" x14ac:dyDescent="0.25">
      <c r="A13" s="52" t="s">
        <v>89</v>
      </c>
      <c r="B13" s="52"/>
      <c r="C13" s="52"/>
      <c r="D13" s="52"/>
      <c r="E13" s="52"/>
      <c r="F13" s="52"/>
      <c r="G13" s="53">
        <v>48193</v>
      </c>
      <c r="H13" s="54">
        <v>49034</v>
      </c>
    </row>
    <row r="14" spans="1:8" customFormat="1" ht="19.5" x14ac:dyDescent="0.25">
      <c r="A14" s="55" t="s">
        <v>90</v>
      </c>
      <c r="B14" s="55"/>
      <c r="C14" s="55"/>
      <c r="D14" s="55"/>
      <c r="E14" s="55"/>
      <c r="F14" s="55"/>
      <c r="G14" s="53">
        <f>G15-G16+G17+G18+G19-G20</f>
        <v>136383</v>
      </c>
      <c r="H14" s="54">
        <f>H15-H16+H17+H18+H19-H20</f>
        <v>159386</v>
      </c>
    </row>
    <row r="15" spans="1:8" customFormat="1" ht="19.5" x14ac:dyDescent="0.25">
      <c r="A15" s="52" t="s">
        <v>91</v>
      </c>
      <c r="B15" s="52"/>
      <c r="C15" s="52"/>
      <c r="D15" s="52"/>
      <c r="E15" s="52"/>
      <c r="F15" s="52"/>
      <c r="G15" s="53">
        <v>121460</v>
      </c>
      <c r="H15" s="54">
        <v>143075</v>
      </c>
    </row>
    <row r="16" spans="1:8" customFormat="1" ht="19.5" customHeight="1" x14ac:dyDescent="0.25">
      <c r="A16" s="58" t="s">
        <v>92</v>
      </c>
      <c r="B16" s="58"/>
      <c r="C16" s="58"/>
      <c r="D16" s="58"/>
      <c r="E16" s="58"/>
      <c r="F16" s="58"/>
      <c r="G16" s="53">
        <v>0</v>
      </c>
      <c r="H16" s="54">
        <v>0</v>
      </c>
    </row>
    <row r="17" spans="1:8" customFormat="1" ht="19.5" x14ac:dyDescent="0.25">
      <c r="A17" s="52" t="s">
        <v>93</v>
      </c>
      <c r="B17" s="52"/>
      <c r="C17" s="52"/>
      <c r="D17" s="52"/>
      <c r="E17" s="52"/>
      <c r="F17" s="52"/>
      <c r="G17" s="53">
        <v>14923</v>
      </c>
      <c r="H17" s="54">
        <v>16311</v>
      </c>
    </row>
    <row r="18" spans="1:8" customFormat="1" ht="19.5" x14ac:dyDescent="0.25">
      <c r="A18" s="52" t="s">
        <v>94</v>
      </c>
      <c r="B18" s="52"/>
      <c r="C18" s="52"/>
      <c r="D18" s="52"/>
      <c r="E18" s="52"/>
      <c r="F18" s="52"/>
      <c r="G18" s="53">
        <v>0</v>
      </c>
      <c r="H18" s="54">
        <v>0</v>
      </c>
    </row>
    <row r="19" spans="1:8" customFormat="1" ht="19.5" x14ac:dyDescent="0.25">
      <c r="A19" s="52" t="s">
        <v>95</v>
      </c>
      <c r="B19" s="52"/>
      <c r="C19" s="52"/>
      <c r="D19" s="52"/>
      <c r="E19" s="52"/>
      <c r="F19" s="52"/>
      <c r="G19" s="53">
        <v>0</v>
      </c>
      <c r="H19" s="54">
        <v>0</v>
      </c>
    </row>
    <row r="20" spans="1:8" customFormat="1" ht="19.5" customHeight="1" x14ac:dyDescent="0.25">
      <c r="A20" s="58" t="s">
        <v>96</v>
      </c>
      <c r="B20" s="58"/>
      <c r="C20" s="58"/>
      <c r="D20" s="58"/>
      <c r="E20" s="58"/>
      <c r="F20" s="58"/>
      <c r="G20" s="53">
        <v>0</v>
      </c>
      <c r="H20" s="54">
        <v>0</v>
      </c>
    </row>
    <row r="21" spans="1:8" customFormat="1" ht="19.5" customHeight="1" x14ac:dyDescent="0.25">
      <c r="A21" s="59" t="s">
        <v>97</v>
      </c>
      <c r="B21" s="59"/>
      <c r="C21" s="59"/>
      <c r="D21" s="59"/>
      <c r="E21" s="59"/>
      <c r="F21" s="59"/>
      <c r="G21" s="53">
        <v>18038</v>
      </c>
      <c r="H21" s="54">
        <v>23970</v>
      </c>
    </row>
    <row r="22" spans="1:8" customFormat="1" ht="20.25" thickBot="1" x14ac:dyDescent="0.3">
      <c r="A22" s="60" t="s">
        <v>98</v>
      </c>
      <c r="B22" s="60"/>
      <c r="C22" s="60"/>
      <c r="D22" s="60"/>
      <c r="E22" s="60"/>
      <c r="F22" s="60"/>
      <c r="G22" s="61">
        <f>G5+G9-G14-G21</f>
        <v>3276322</v>
      </c>
      <c r="H22" s="62">
        <f>H5+H9-H14-H21</f>
        <v>3395201</v>
      </c>
    </row>
    <row r="23" spans="1:8" customFormat="1" ht="12" customHeight="1" x14ac:dyDescent="0.25">
      <c r="A23" s="63"/>
      <c r="B23" s="63"/>
      <c r="C23" s="63"/>
      <c r="D23" s="63"/>
      <c r="E23" s="63"/>
      <c r="F23" s="63"/>
      <c r="G23" s="63"/>
      <c r="H23" s="63"/>
    </row>
    <row r="24" spans="1:8" customFormat="1" ht="20.25" thickBot="1" x14ac:dyDescent="0.35">
      <c r="A24" s="63" t="s">
        <v>99</v>
      </c>
      <c r="B24" s="63"/>
      <c r="C24" s="63"/>
      <c r="D24" s="63"/>
      <c r="E24" s="63"/>
      <c r="F24" s="63"/>
      <c r="G24" s="63"/>
      <c r="H24" s="48" t="s">
        <v>0</v>
      </c>
    </row>
    <row r="25" spans="1:8" customFormat="1" ht="19.5" customHeight="1" x14ac:dyDescent="0.25">
      <c r="A25" s="64" t="s">
        <v>5</v>
      </c>
      <c r="B25" s="64"/>
      <c r="C25" s="64"/>
      <c r="D25" s="64"/>
      <c r="E25" s="64"/>
      <c r="F25" s="64"/>
      <c r="G25" s="64"/>
      <c r="H25" s="65">
        <v>969649</v>
      </c>
    </row>
    <row r="26" spans="1:8" customFormat="1" ht="19.5" customHeight="1" x14ac:dyDescent="0.25">
      <c r="A26" s="66" t="s">
        <v>6</v>
      </c>
      <c r="B26" s="66"/>
      <c r="C26" s="66"/>
      <c r="D26" s="66"/>
      <c r="E26" s="66"/>
      <c r="F26" s="66"/>
      <c r="G26" s="66"/>
      <c r="H26" s="67">
        <v>462798</v>
      </c>
    </row>
    <row r="27" spans="1:8" customFormat="1" ht="19.5" customHeight="1" x14ac:dyDescent="0.25">
      <c r="A27" s="66" t="s">
        <v>7</v>
      </c>
      <c r="B27" s="66"/>
      <c r="C27" s="66"/>
      <c r="D27" s="66"/>
      <c r="E27" s="66"/>
      <c r="F27" s="66"/>
      <c r="G27" s="66"/>
      <c r="H27" s="67">
        <v>68211</v>
      </c>
    </row>
    <row r="28" spans="1:8" customFormat="1" ht="19.5" customHeight="1" x14ac:dyDescent="0.25">
      <c r="A28" s="66" t="s">
        <v>8</v>
      </c>
      <c r="B28" s="66"/>
      <c r="C28" s="66"/>
      <c r="D28" s="66"/>
      <c r="E28" s="66"/>
      <c r="F28" s="66"/>
      <c r="G28" s="66"/>
      <c r="H28" s="67">
        <v>34192</v>
      </c>
    </row>
    <row r="29" spans="1:8" customFormat="1" ht="19.5" customHeight="1" x14ac:dyDescent="0.25">
      <c r="A29" s="66" t="s">
        <v>9</v>
      </c>
      <c r="B29" s="66"/>
      <c r="C29" s="66"/>
      <c r="D29" s="66"/>
      <c r="E29" s="66"/>
      <c r="F29" s="66"/>
      <c r="G29" s="66"/>
      <c r="H29" s="67">
        <v>166824</v>
      </c>
    </row>
    <row r="30" spans="1:8" customFormat="1" ht="19.5" customHeight="1" x14ac:dyDescent="0.25">
      <c r="A30" s="66" t="s">
        <v>10</v>
      </c>
      <c r="B30" s="66"/>
      <c r="C30" s="66"/>
      <c r="D30" s="66"/>
      <c r="E30" s="66"/>
      <c r="F30" s="66"/>
      <c r="G30" s="66"/>
      <c r="H30" s="67">
        <v>1302</v>
      </c>
    </row>
    <row r="31" spans="1:8" customFormat="1" ht="19.5" customHeight="1" x14ac:dyDescent="0.25">
      <c r="A31" s="66" t="s">
        <v>11</v>
      </c>
      <c r="B31" s="66"/>
      <c r="C31" s="66"/>
      <c r="D31" s="66"/>
      <c r="E31" s="66"/>
      <c r="F31" s="66"/>
      <c r="G31" s="66"/>
      <c r="H31" s="67">
        <v>84074</v>
      </c>
    </row>
    <row r="32" spans="1:8" customFormat="1" ht="19.5" customHeight="1" x14ac:dyDescent="0.25">
      <c r="A32" s="66" t="s">
        <v>100</v>
      </c>
      <c r="B32" s="66"/>
      <c r="C32" s="66"/>
      <c r="D32" s="66"/>
      <c r="E32" s="66"/>
      <c r="F32" s="66"/>
      <c r="G32" s="66"/>
      <c r="H32" s="68">
        <v>25</v>
      </c>
    </row>
    <row r="33" spans="1:8" customFormat="1" ht="19.5" customHeight="1" thickBot="1" x14ac:dyDescent="0.3">
      <c r="A33" s="69" t="s">
        <v>12</v>
      </c>
      <c r="B33" s="69"/>
      <c r="C33" s="69"/>
      <c r="D33" s="69"/>
      <c r="E33" s="69"/>
      <c r="F33" s="69"/>
      <c r="G33" s="69"/>
      <c r="H33" s="70">
        <f>SUM(H25:H32)</f>
        <v>1787075</v>
      </c>
    </row>
    <row r="34" spans="1:8" customFormat="1" ht="8.25" customHeight="1" x14ac:dyDescent="0.25">
      <c r="A34" s="71"/>
      <c r="B34" s="71"/>
      <c r="C34" s="71"/>
      <c r="D34" s="71"/>
      <c r="E34" s="71"/>
      <c r="F34" s="71"/>
      <c r="G34" s="72"/>
      <c r="H34" s="63"/>
    </row>
    <row r="35" spans="1:8" customFormat="1" ht="20.100000000000001" customHeight="1" x14ac:dyDescent="0.25">
      <c r="A35" s="63" t="s">
        <v>101</v>
      </c>
      <c r="B35" s="63"/>
      <c r="C35" s="63"/>
      <c r="D35" s="63"/>
      <c r="E35" s="63"/>
      <c r="F35" s="63"/>
      <c r="G35" s="63"/>
      <c r="H35" s="63"/>
    </row>
    <row r="36" spans="1:8" customFormat="1" ht="20.100000000000001" customHeight="1" x14ac:dyDescent="0.25">
      <c r="A36" s="73" t="s">
        <v>102</v>
      </c>
      <c r="B36" s="73"/>
      <c r="C36" s="73"/>
      <c r="D36" s="73"/>
      <c r="E36" s="73"/>
      <c r="F36" s="73"/>
      <c r="G36" s="73"/>
      <c r="H36" s="73"/>
    </row>
    <row r="37" spans="1:8" customFormat="1" ht="20.100000000000001" customHeight="1" x14ac:dyDescent="0.25">
      <c r="A37" s="73" t="s">
        <v>103</v>
      </c>
      <c r="B37" s="73"/>
      <c r="C37" s="73"/>
      <c r="D37" s="73"/>
      <c r="E37" s="73"/>
      <c r="F37" s="73"/>
      <c r="G37" s="73"/>
      <c r="H37" s="73"/>
    </row>
    <row r="38" spans="1:8" customFormat="1" ht="20.100000000000001" customHeight="1" x14ac:dyDescent="0.25">
      <c r="A38" s="73" t="s">
        <v>104</v>
      </c>
      <c r="B38" s="73"/>
      <c r="C38" s="73"/>
      <c r="D38" s="73"/>
      <c r="E38" s="73"/>
      <c r="F38" s="73"/>
      <c r="G38" s="73"/>
      <c r="H38" s="73"/>
    </row>
    <row r="39" spans="1:8" customFormat="1" ht="20.100000000000001" customHeight="1" x14ac:dyDescent="0.25">
      <c r="A39" s="73" t="s">
        <v>105</v>
      </c>
      <c r="B39" s="73"/>
      <c r="C39" s="73"/>
      <c r="D39" s="73"/>
      <c r="E39" s="73"/>
      <c r="F39" s="73"/>
      <c r="G39" s="73"/>
      <c r="H39" s="73"/>
    </row>
    <row r="40" spans="1:8" customFormat="1" ht="20.100000000000001" customHeight="1" x14ac:dyDescent="0.25">
      <c r="A40" s="73" t="s">
        <v>106</v>
      </c>
      <c r="B40" s="73"/>
      <c r="C40" s="73"/>
      <c r="D40" s="73"/>
      <c r="E40" s="73"/>
      <c r="F40" s="73"/>
      <c r="G40" s="73"/>
      <c r="H40" s="73"/>
    </row>
    <row r="41" spans="1:8" customFormat="1" ht="20.100000000000001" customHeight="1" x14ac:dyDescent="0.25">
      <c r="A41" s="73" t="s">
        <v>107</v>
      </c>
      <c r="B41" s="73"/>
      <c r="C41" s="73"/>
      <c r="D41" s="73"/>
      <c r="E41" s="73"/>
      <c r="F41" s="73"/>
      <c r="G41" s="73"/>
      <c r="H41" s="73"/>
    </row>
    <row r="42" spans="1:8" customFormat="1" ht="20.100000000000001" customHeight="1" x14ac:dyDescent="0.25">
      <c r="A42" s="73" t="s">
        <v>108</v>
      </c>
      <c r="B42" s="73"/>
      <c r="C42" s="73"/>
      <c r="D42" s="73"/>
      <c r="E42" s="73"/>
      <c r="F42" s="73"/>
      <c r="G42" s="73"/>
      <c r="H42" s="73"/>
    </row>
    <row r="43" spans="1:8" customFormat="1" ht="20.100000000000001" customHeight="1" x14ac:dyDescent="0.25">
      <c r="A43" s="73" t="s">
        <v>109</v>
      </c>
      <c r="B43" s="73"/>
      <c r="C43" s="73"/>
      <c r="D43" s="73"/>
      <c r="E43" s="73"/>
      <c r="F43" s="73"/>
      <c r="G43" s="73"/>
      <c r="H43" s="73"/>
    </row>
    <row r="44" spans="1:8" customFormat="1" ht="20.100000000000001" customHeight="1" x14ac:dyDescent="0.25">
      <c r="A44" s="73" t="s">
        <v>110</v>
      </c>
      <c r="B44" s="73"/>
      <c r="C44" s="73"/>
      <c r="D44" s="73"/>
      <c r="E44" s="73"/>
      <c r="F44" s="73"/>
      <c r="G44" s="73"/>
      <c r="H44" s="73"/>
    </row>
    <row r="45" spans="1:8" customFormat="1" ht="20.100000000000001" customHeight="1" x14ac:dyDescent="0.25">
      <c r="A45" s="73" t="s">
        <v>111</v>
      </c>
      <c r="B45" s="73"/>
      <c r="C45" s="73"/>
      <c r="D45" s="73"/>
      <c r="E45" s="73"/>
      <c r="F45" s="73"/>
      <c r="G45" s="73"/>
      <c r="H45" s="73"/>
    </row>
    <row r="46" spans="1:8" customFormat="1" ht="20.100000000000001" customHeight="1" x14ac:dyDescent="0.25">
      <c r="A46" s="73" t="s">
        <v>112</v>
      </c>
      <c r="B46" s="73"/>
      <c r="C46" s="73"/>
      <c r="D46" s="73"/>
      <c r="E46" s="73"/>
      <c r="F46" s="73"/>
      <c r="G46" s="73"/>
      <c r="H46" s="73"/>
    </row>
    <row r="47" spans="1:8" customFormat="1" ht="20.100000000000001" customHeight="1" x14ac:dyDescent="0.25">
      <c r="A47" s="73" t="s">
        <v>113</v>
      </c>
      <c r="B47" s="73"/>
      <c r="C47" s="73"/>
      <c r="D47" s="73"/>
      <c r="E47" s="73"/>
      <c r="F47" s="73"/>
      <c r="G47" s="73"/>
      <c r="H47" s="73"/>
    </row>
    <row r="48" spans="1:8" customFormat="1" ht="20.100000000000001" customHeight="1" x14ac:dyDescent="0.25">
      <c r="A48" s="73" t="s">
        <v>114</v>
      </c>
      <c r="B48" s="73"/>
      <c r="C48" s="73"/>
      <c r="D48" s="73"/>
      <c r="E48" s="73"/>
      <c r="F48" s="73"/>
      <c r="G48" s="73"/>
      <c r="H48" s="73"/>
    </row>
  </sheetData>
  <mergeCells count="43">
    <mergeCell ref="A48:H48"/>
    <mergeCell ref="A42:H42"/>
    <mergeCell ref="A43:H43"/>
    <mergeCell ref="A44:H44"/>
    <mergeCell ref="A45:H45"/>
    <mergeCell ref="A46:H46"/>
    <mergeCell ref="A47:H47"/>
    <mergeCell ref="A36:H36"/>
    <mergeCell ref="A37:H37"/>
    <mergeCell ref="A38:H38"/>
    <mergeCell ref="A39:H39"/>
    <mergeCell ref="A40:H40"/>
    <mergeCell ref="A41:H41"/>
    <mergeCell ref="A28:G28"/>
    <mergeCell ref="A29:G29"/>
    <mergeCell ref="A30:G30"/>
    <mergeCell ref="A31:G31"/>
    <mergeCell ref="A32:G32"/>
    <mergeCell ref="A33:G33"/>
    <mergeCell ref="A20:F20"/>
    <mergeCell ref="A21:F21"/>
    <mergeCell ref="A22:F22"/>
    <mergeCell ref="A25:G25"/>
    <mergeCell ref="A26:G26"/>
    <mergeCell ref="A27:G27"/>
    <mergeCell ref="A14:F14"/>
    <mergeCell ref="A15:F15"/>
    <mergeCell ref="A16:F16"/>
    <mergeCell ref="A17:F17"/>
    <mergeCell ref="A18:F18"/>
    <mergeCell ref="A19:F19"/>
    <mergeCell ref="A8:F8"/>
    <mergeCell ref="A9:F9"/>
    <mergeCell ref="A10:F10"/>
    <mergeCell ref="A11:F11"/>
    <mergeCell ref="A12:F12"/>
    <mergeCell ref="A13:F13"/>
    <mergeCell ref="A1:H1"/>
    <mergeCell ref="A2:H2"/>
    <mergeCell ref="A4:F4"/>
    <mergeCell ref="A5:F5"/>
    <mergeCell ref="A6:F6"/>
    <mergeCell ref="A7:F7"/>
  </mergeCells>
  <phoneticPr fontId="4" type="noConversion"/>
  <printOptions horizontalCentered="1"/>
  <pageMargins left="0.51181102362204722" right="0.51181102362204722" top="0.35433070866141736" bottom="0.15748031496062992"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第一季</vt:lpstr>
      <vt:lpstr>第二季</vt:lpstr>
      <vt:lpstr>第三季</vt:lpstr>
      <vt:lpstr>第四季</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sch13</dc:creator>
  <cp:lastModifiedBy>sch13</cp:lastModifiedBy>
  <cp:lastPrinted>2020-10-28T02:09:50Z</cp:lastPrinted>
  <dcterms:created xsi:type="dcterms:W3CDTF">2015-10-20T07:20:07Z</dcterms:created>
  <dcterms:modified xsi:type="dcterms:W3CDTF">2021-03-18T06:17:29Z</dcterms:modified>
</cp:coreProperties>
</file>